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797" activeTab="0"/>
  </bookViews>
  <sheets>
    <sheet name="Con.P+L" sheetId="1" r:id="rId1"/>
    <sheet name="Con.BS " sheetId="2" r:id="rId2"/>
    <sheet name="Con.Stat.Equity2007" sheetId="3" r:id="rId3"/>
    <sheet name="CFlows2007" sheetId="4" r:id="rId4"/>
    <sheet name="Notes 2007" sheetId="5" r:id="rId5"/>
  </sheets>
  <externalReferences>
    <externalReference r:id="rId8"/>
    <externalReference r:id="rId9"/>
    <externalReference r:id="rId10"/>
    <externalReference r:id="rId11"/>
    <externalReference r:id="rId12"/>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3">'CFlows2007'!$A$1:$L$56</definedName>
    <definedName name="_xlnm.Print_Area" localSheetId="1">'Con.BS '!$A$1:$F$74</definedName>
    <definedName name="_xlnm.Print_Area" localSheetId="0">'Con.P+L'!$A$1:$J$63</definedName>
    <definedName name="_xlnm.Print_Area" localSheetId="2">'Con.Stat.Equity2007'!$A$1:$I$84</definedName>
    <definedName name="_xlnm.Print_Area" localSheetId="4">'Notes 2007'!$A$1:$J$244</definedName>
    <definedName name="Print_Area_MI">#REF!</definedName>
    <definedName name="_xlnm.Print_Titles" localSheetId="4">'Notes 2007'!$1:$5</definedName>
    <definedName name="print1">#REF!</definedName>
    <definedName name="Schedule_1">#REF!</definedName>
    <definedName name="Schedule_2">#REF!</definedName>
    <definedName name="Schedule_3">#REF!</definedName>
  </definedNames>
  <calcPr fullCalcOnLoad="1"/>
</workbook>
</file>

<file path=xl/comments3.xml><?xml version="1.0" encoding="utf-8"?>
<comments xmlns="http://schemas.openxmlformats.org/spreadsheetml/2006/main">
  <authors>
    <author>mi</author>
  </authors>
  <commentList>
    <comment ref="H45" authorId="0">
      <text>
        <r>
          <rPr>
            <b/>
            <sz val="8"/>
            <rFont val="Tahoma"/>
            <family val="0"/>
          </rPr>
          <t>mi:</t>
        </r>
        <r>
          <rPr>
            <sz val="8"/>
            <rFont val="Tahoma"/>
            <family val="0"/>
          </rPr>
          <t xml:space="preserve">
1589 GOD 1st Q adj.
434 Electrical 4th Q adj.</t>
        </r>
      </text>
    </comment>
  </commentList>
</comments>
</file>

<file path=xl/sharedStrings.xml><?xml version="1.0" encoding="utf-8"?>
<sst xmlns="http://schemas.openxmlformats.org/spreadsheetml/2006/main" count="410" uniqueCount="307">
  <si>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</si>
  <si>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</si>
  <si>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</si>
  <si>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</si>
  <si>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</si>
  <si>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</si>
  <si>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</si>
  <si>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</si>
  <si>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</si>
  <si>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</si>
  <si>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</si>
  <si>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</si>
  <si>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</si>
  <si>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Note : * Fully diluted earnings per share are not presented as there is an anti-dilution effect.</t>
  </si>
  <si>
    <t>CONDENSED CONSOLIDATED CASH FLOW STATEMENTS</t>
  </si>
  <si>
    <t>Deferred Tax Assets</t>
  </si>
  <si>
    <t>Currency translation differences</t>
  </si>
  <si>
    <t>Realisation of revaluation reserve</t>
  </si>
  <si>
    <t>Issued and</t>
  </si>
  <si>
    <t>fully paid</t>
  </si>
  <si>
    <t>ordinary</t>
  </si>
  <si>
    <t>shares of</t>
  </si>
  <si>
    <t>RM 1 each</t>
  </si>
  <si>
    <t>Non-Distributable</t>
  </si>
  <si>
    <t>Distributable</t>
  </si>
  <si>
    <t>Exchange</t>
  </si>
  <si>
    <t>Share</t>
  </si>
  <si>
    <t>Capital</t>
  </si>
  <si>
    <t>fluctuation</t>
  </si>
  <si>
    <t>capital</t>
  </si>
  <si>
    <t>reserve</t>
  </si>
  <si>
    <t>account</t>
  </si>
  <si>
    <t>profits</t>
  </si>
  <si>
    <t>(The Condensed Consolidated Statements of Changes In Equity should be read in conjunction with the Audited Financial</t>
  </si>
  <si>
    <t>Bank borrowings</t>
  </si>
  <si>
    <t>Dividend paid</t>
  </si>
  <si>
    <t>Dividend received</t>
  </si>
  <si>
    <t>Deposits with Licensed Banks</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</si>
  <si>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</si>
  <si>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</si>
  <si>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</si>
  <si>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</si>
  <si>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</si>
  <si>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There were no issuances, cancellations, repurchases, resale and repayments of debt and equity securities for the current financial year to date.</t>
  </si>
  <si>
    <t>Deferred Tax Liabilities</t>
  </si>
  <si>
    <t>INDIVIDUAL QUARTER</t>
  </si>
  <si>
    <t>CUMULATIVE QUARTER</t>
  </si>
  <si>
    <t>CURRENT</t>
  </si>
  <si>
    <t>PRECEDING YEAR</t>
  </si>
  <si>
    <t>YEAR</t>
  </si>
  <si>
    <t>CORRESPONDING</t>
  </si>
  <si>
    <t>QUARTER</t>
  </si>
  <si>
    <t>TO DATE</t>
  </si>
  <si>
    <t>Revenue</t>
  </si>
  <si>
    <t xml:space="preserve">CURRENT </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</si>
  <si>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</si>
  <si>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</si>
  <si>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</si>
  <si>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</si>
  <si>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</si>
  <si>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</si>
  <si>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</si>
  <si>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</si>
  <si>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</si>
  <si>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</si>
  <si>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</si>
  <si>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</si>
  <si>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</si>
  <si>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</si>
  <si>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</si>
  <si>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</si>
  <si>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</si>
  <si>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</si>
  <si>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</si>
  <si>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Other Investments</t>
  </si>
  <si>
    <t>Current Assets</t>
  </si>
  <si>
    <t>Inventories</t>
  </si>
  <si>
    <t>Trade and Other Receivables</t>
  </si>
  <si>
    <t>Cash and Bank Balances</t>
  </si>
  <si>
    <t>Current Liabilities</t>
  </si>
  <si>
    <t>Short Term Borrowings</t>
  </si>
  <si>
    <t>Trade and Other Payables</t>
  </si>
  <si>
    <t>Provision for Taxation</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</si>
  <si>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</si>
  <si>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</si>
  <si>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</si>
  <si>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</si>
  <si>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</si>
  <si>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</si>
  <si>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</si>
  <si>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</si>
  <si>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</si>
  <si>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Total</t>
  </si>
  <si>
    <t xml:space="preserve">Retained </t>
  </si>
  <si>
    <t xml:space="preserve">Dividends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</si>
  <si>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</si>
  <si>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</si>
  <si>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</si>
  <si>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</si>
  <si>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</si>
  <si>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</si>
  <si>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</si>
  <si>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</si>
  <si>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</si>
  <si>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</si>
  <si>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</si>
  <si>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</si>
  <si>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</si>
  <si>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</si>
  <si>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</si>
  <si>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</si>
  <si>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</si>
  <si>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</si>
  <si>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</si>
  <si>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</si>
  <si>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</si>
  <si>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</si>
  <si>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</si>
  <si>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</si>
  <si>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</si>
  <si>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</si>
  <si>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</si>
  <si>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</si>
  <si>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</si>
  <si>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</si>
  <si>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</si>
  <si>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</si>
  <si>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</si>
  <si>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</si>
  <si>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</si>
  <si>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</si>
  <si>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r>
      <t>GUH HOLDINGS BERHAD</t>
    </r>
    <r>
      <rPr>
        <sz val="11"/>
        <rFont val="Arial"/>
        <family val="2"/>
      </rPr>
      <t xml:space="preserve"> (Company No. 4104-W)</t>
    </r>
  </si>
  <si>
    <t xml:space="preserve">Property Development </t>
  </si>
  <si>
    <t>Others</t>
  </si>
  <si>
    <t>Reversal of revaluation reserve</t>
  </si>
  <si>
    <t>Impairment loss of revalued property, plant and</t>
  </si>
  <si>
    <t>equipment (net of tax)</t>
  </si>
  <si>
    <t xml:space="preserve">Deferred tax income relating to reduction in </t>
  </si>
  <si>
    <t>applicable tax rate</t>
  </si>
  <si>
    <t xml:space="preserve">Current Year Prospects </t>
  </si>
  <si>
    <t>There were no corporate proposals as at the date of this announcement.</t>
  </si>
  <si>
    <t>Profit before tax</t>
  </si>
  <si>
    <t>At 01/01/2006</t>
  </si>
  <si>
    <t>Attributable to :</t>
  </si>
  <si>
    <t>Equity holders of the parent</t>
  </si>
  <si>
    <t>Net profit for the period</t>
  </si>
  <si>
    <t>Profit/(loss) after taxation</t>
  </si>
  <si>
    <t>At 01/01/2006 (Restated)</t>
  </si>
  <si>
    <t>As previously stated</t>
  </si>
  <si>
    <t>Electrical</t>
  </si>
  <si>
    <t>Net profit attributable to shareholders for the period (RM '000)</t>
  </si>
  <si>
    <t>(a)</t>
  </si>
  <si>
    <t>(b)</t>
  </si>
  <si>
    <t>(c)</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</si>
  <si>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</si>
  <si>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</si>
  <si>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</si>
  <si>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</si>
  <si>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</si>
  <si>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</si>
  <si>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</si>
  <si>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</si>
  <si>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 xml:space="preserve">(The Condensed Consolidated Cash Flow Statements should be read in conjunction with the Audited </t>
  </si>
  <si>
    <t>Share of profit of an associate</t>
  </si>
  <si>
    <t>Net cash flow from operations</t>
  </si>
  <si>
    <t>Net changes in working capital :</t>
  </si>
  <si>
    <t>Current assets</t>
  </si>
  <si>
    <t>Current liabilities</t>
  </si>
  <si>
    <t>Basis of Preparation</t>
  </si>
  <si>
    <t>Earnings Per Share</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</si>
  <si>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</si>
  <si>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</si>
  <si>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</si>
  <si>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</si>
  <si>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</si>
  <si>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</si>
  <si>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</si>
  <si>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</si>
  <si>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</si>
  <si>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</si>
  <si>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</si>
  <si>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</si>
  <si>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</si>
  <si>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</si>
  <si>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</si>
  <si>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</si>
  <si>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The Group enters into forward foreign exchange contracts to hedge its foreign currency receivables from exposure to the fluctuations in foreign exchange rates.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</si>
  <si>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</si>
  <si>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</si>
  <si>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</si>
  <si>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</si>
  <si>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</si>
  <si>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Weighted average number of ordinary shares in issue ('000)</t>
  </si>
  <si>
    <t>Basic earnings per share (sen)</t>
  </si>
  <si>
    <t>Authorisation for Issue</t>
  </si>
  <si>
    <t>Page 9</t>
  </si>
  <si>
    <t>Shareholders' Equity</t>
  </si>
  <si>
    <t>Segmental Reporting</t>
  </si>
  <si>
    <t>Analysis by activity</t>
  </si>
  <si>
    <t>Sales</t>
  </si>
  <si>
    <t xml:space="preserve">   Total sales</t>
  </si>
  <si>
    <t xml:space="preserve">   Intersegment sales</t>
  </si>
  <si>
    <t xml:space="preserve">   External sales</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</si>
  <si>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</si>
  <si>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</si>
  <si>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</si>
  <si>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</si>
  <si>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</si>
  <si>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</si>
  <si>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</si>
  <si>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</si>
  <si>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</si>
  <si>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</si>
  <si>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</si>
  <si>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</si>
  <si>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</si>
  <si>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</si>
  <si>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</si>
  <si>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</si>
  <si>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Segment result</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</si>
  <si>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</si>
  <si>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</si>
  <si>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</si>
  <si>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</si>
  <si>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</si>
  <si>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</si>
  <si>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</si>
  <si>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</si>
  <si>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</si>
  <si>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</si>
  <si>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</si>
  <si>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</si>
  <si>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</si>
  <si>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</si>
  <si>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Dividends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</si>
  <si>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</si>
  <si>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</si>
  <si>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</si>
  <si>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</si>
  <si>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</si>
  <si>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</si>
  <si>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</si>
  <si>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</si>
  <si>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</si>
  <si>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</si>
  <si>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31/12/2006</t>
  </si>
  <si>
    <t>Assets Held for Sale</t>
  </si>
  <si>
    <t>Net Assets per Share (sen)</t>
  </si>
  <si>
    <t>Prepaid Lease Payments</t>
  </si>
  <si>
    <t>Currency</t>
  </si>
  <si>
    <t xml:space="preserve">USD </t>
  </si>
  <si>
    <t>(i)  certain income is not taxable;</t>
  </si>
  <si>
    <t>Contract Amount</t>
  </si>
  <si>
    <t>RM 000</t>
  </si>
  <si>
    <t>(iii) different tax rates in other countries.</t>
  </si>
  <si>
    <t>Ringgit Malaysia</t>
  </si>
  <si>
    <r>
      <t>GUH HOLDINGS BERHAD</t>
    </r>
    <r>
      <rPr>
        <sz val="14"/>
        <rFont val="Arial"/>
        <family val="2"/>
      </rPr>
      <t xml:space="preserve"> (Company No. 4104-W)</t>
    </r>
  </si>
  <si>
    <t>Effects of exchange rate changes</t>
  </si>
  <si>
    <t>31/03/2007</t>
  </si>
  <si>
    <t xml:space="preserve"> for the year ended 31 December 2006)</t>
  </si>
  <si>
    <t xml:space="preserve">  Statements for the year ended 31 December 2006)</t>
  </si>
  <si>
    <t>Financial Statements for the year ended 31 December 2006)</t>
  </si>
  <si>
    <t>Net Profit Before Tax</t>
  </si>
  <si>
    <t>PERIOD</t>
  </si>
  <si>
    <t>Earnings per share (sen) :</t>
  </si>
  <si>
    <t>At 01/01/2007</t>
  </si>
  <si>
    <t>Cash and cash equivalents at beginning of the period</t>
  </si>
  <si>
    <t>Cash and cash equivalents at end of the period</t>
  </si>
  <si>
    <t>There were no changes in the composition of the Group during the interim period under review.</t>
  </si>
  <si>
    <r>
      <t xml:space="preserve">(a) </t>
    </r>
    <r>
      <rPr>
        <u val="single"/>
        <sz val="14"/>
        <rFont val="Arial"/>
        <family val="2"/>
      </rPr>
      <t>Contingent Liabilities</t>
    </r>
  </si>
  <si>
    <t xml:space="preserve">Quarter </t>
  </si>
  <si>
    <t>Ended</t>
  </si>
  <si>
    <t>Financial Year</t>
  </si>
  <si>
    <t xml:space="preserve">Unsecured : </t>
  </si>
  <si>
    <t xml:space="preserve">  Tax liability for the year of assessment 1999</t>
  </si>
  <si>
    <r>
      <t xml:space="preserve">(b) </t>
    </r>
    <r>
      <rPr>
        <u val="single"/>
        <sz val="14"/>
        <rFont val="Arial"/>
        <family val="2"/>
      </rPr>
      <t>Contingent Assets</t>
    </r>
  </si>
  <si>
    <t>The Group has no contingent assets as at the end of the current quarter or last annual balance sheet date.</t>
  </si>
  <si>
    <t>(ii) the utilisation of reinvestment allowances and unabsorbed tax losses by certain subsidiary companies; and</t>
  </si>
  <si>
    <t>Effects of adopting FRS 140</t>
  </si>
  <si>
    <t>The same accounting policies and methods of computation are followed in the interim financial report as compared with the annual financial statements for the year ended 31 December 2006.</t>
  </si>
  <si>
    <r>
      <t>The interim financial report has been prepared in accordance with requirements of FRS 134</t>
    </r>
    <r>
      <rPr>
        <vertAlign val="subscript"/>
        <sz val="14"/>
        <rFont val="Arial"/>
        <family val="2"/>
      </rPr>
      <t>2004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2006.</t>
    </r>
  </si>
  <si>
    <t xml:space="preserve">(a) Purchase or disposal </t>
  </si>
  <si>
    <t xml:space="preserve">RM '000 </t>
  </si>
  <si>
    <t>The Group's effective tax rates differ from the statutory tax rate mainly because :</t>
  </si>
  <si>
    <t>Taxation comprises :</t>
  </si>
  <si>
    <t>30/06/2007</t>
  </si>
  <si>
    <t>30/06/2006</t>
  </si>
  <si>
    <t>FOR THE SECOND FINANCIAL QUARTER ENDED 30 JUNE 2007</t>
  </si>
  <si>
    <t>At 30/06/2006</t>
  </si>
  <si>
    <t>At 30/06/2007</t>
  </si>
  <si>
    <t>Current                    Year To Date 30/06/2007 RM '000</t>
  </si>
  <si>
    <t>Current         Year Quarter 30/06/2007   RM '000</t>
  </si>
  <si>
    <t xml:space="preserve">Foreign currency (RMB51,000,000 and USD650,000) </t>
  </si>
  <si>
    <t>Net profit for the six months period</t>
  </si>
  <si>
    <t>The Group will continue to strengthen its core businesses and expects to achieve satisfactory performance for the current financial year.</t>
  </si>
  <si>
    <t>10 September 2007 - 17 September 2007</t>
  </si>
  <si>
    <t>10 October 2007 - 17 October 2007</t>
  </si>
  <si>
    <t xml:space="preserve">(b) Investments in quoted securities as at 30 June 2007 </t>
  </si>
  <si>
    <t>Total investments at market value at 30 June 2007</t>
  </si>
  <si>
    <t xml:space="preserve">Group borrowings and debt securities as at 30 June 2007 </t>
  </si>
  <si>
    <t>Other than the profit arising from sale of freehold land amounting to RM0.3 million, there were no sale of unquoted investments for the current quarter and financial year to date.</t>
  </si>
  <si>
    <t>An interim tax exempt dividend of 1.5 sen per share, amounting to RM 3,760,531 for the financial year ending 31 December 2007 declared by the Board was paid on 28 June 2007 to shareholders whose name appeared in the Record of Depositors of the Company at the close of business on 15 June 2007.</t>
  </si>
  <si>
    <t>The Board of Directors authorised the issue of this unaudited interim financial report on 21 August 2007.</t>
  </si>
  <si>
    <t>As at 16 August 2007, the Group has the following forward foreign exchange contracts:</t>
  </si>
  <si>
    <t>There were no unusual items affecting assets, liabilities, equity, net income or cash flows during the period ended 30 June 2007 other than as disclosed in Note 13 and 14.</t>
  </si>
  <si>
    <t>Revenue increased by 6.3% to RM138.4 million (2006: RM130.2 million). Compared to the 1st half of 2006, the Group recorded a tremendous improvement in pre-tax profit to RM15.4 million (2006: RM8.1 million) for the six months to 30 June 2007 as a result of higher operational efficiency and write back of allowance for diminution in value of investment in quoted shares of RM5.5 million (2006: RM0.1 million).</t>
  </si>
  <si>
    <t>The Group recorded a higher profit before taxation for the current quarter mainly due to increase in revenue and write back of allowance for diminution in value of investment in quoted shares of RM3.8 million as compared to RM1.7 million in the preceding quarter.</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</si>
</sst>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25">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b/>
      <sz val="11"/>
      <name val="Arial"/>
      <family val="2"/>
    </font>
    <font>
      <sz val="11"/>
      <color indexed="10"/>
      <name val="Arial"/>
      <family val="2"/>
    </font>
    <font>
      <b/>
      <sz val="8"/>
      <name val="Tahoma"/>
      <family val="0"/>
    </font>
    <font>
      <sz val="8"/>
      <name val="Tahoma"/>
      <family val="0"/>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vertAlign val="subscript"/>
      <sz val="14"/>
      <name val="Arial"/>
      <family val="2"/>
    </font>
    <font>
      <b/>
      <sz val="8"/>
      <name val="Arial"/>
      <family val="2"/>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ck"/>
    </border>
    <border>
      <left style="thin"/>
      <right style="thin"/>
      <top style="thin"/>
      <bottom style="double"/>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9"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Border="1" applyAlignment="1">
      <alignment/>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xf>
    <xf numFmtId="165" fontId="0" fillId="0" borderId="3" xfId="15" applyNumberFormat="1" applyFont="1" applyFill="1" applyBorder="1" applyAlignment="1">
      <alignment/>
    </xf>
    <xf numFmtId="165" fontId="3" fillId="0" borderId="0" xfId="15" applyNumberFormat="1" applyFont="1" applyFill="1" applyAlignment="1">
      <alignment/>
    </xf>
    <xf numFmtId="165" fontId="3" fillId="0" borderId="0" xfId="15" applyNumberFormat="1" applyFont="1" applyFill="1" applyBorder="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0" fillId="0" borderId="0" xfId="15" applyNumberFormat="1" applyFont="1" applyFill="1" applyAlignment="1">
      <alignment/>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quotePrefix="1">
      <alignment/>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14" fontId="3" fillId="0" borderId="0" xfId="0" applyNumberFormat="1" applyFont="1" applyAlignment="1">
      <alignment horizontal="center"/>
    </xf>
    <xf numFmtId="0" fontId="13" fillId="0" borderId="0" xfId="0" applyFont="1" applyFill="1" applyBorder="1" applyAlignment="1">
      <alignment horizontal="center"/>
    </xf>
    <xf numFmtId="0" fontId="13" fillId="0" borderId="0" xfId="0" applyFont="1" applyBorder="1" applyAlignment="1">
      <alignment horizontal="center"/>
    </xf>
    <xf numFmtId="14" fontId="0" fillId="0" borderId="0" xfId="0" applyNumberFormat="1" applyFont="1" applyFill="1" applyAlignment="1" quotePrefix="1">
      <alignment horizontal="center"/>
    </xf>
    <xf numFmtId="0" fontId="3" fillId="0" borderId="3" xfId="0" applyFont="1" applyFill="1" applyBorder="1" applyAlignment="1">
      <alignment/>
    </xf>
    <xf numFmtId="165" fontId="3" fillId="0" borderId="0" xfId="0" applyNumberFormat="1" applyFont="1" applyFill="1" applyAlignment="1">
      <alignment/>
    </xf>
    <xf numFmtId="43" fontId="0" fillId="0" borderId="0" xfId="15" applyNumberFormat="1" applyFont="1" applyFill="1" applyAlignment="1">
      <alignment/>
    </xf>
    <xf numFmtId="0" fontId="5" fillId="0" borderId="0" xfId="0" applyFont="1" applyAlignment="1">
      <alignment/>
    </xf>
    <xf numFmtId="0" fontId="5" fillId="0" borderId="0" xfId="0" applyFont="1" applyFill="1" applyAlignment="1">
      <alignment horizontal="center"/>
    </xf>
    <xf numFmtId="165" fontId="3" fillId="0" borderId="3" xfId="15" applyNumberFormat="1" applyFont="1" applyBorder="1" applyAlignment="1">
      <alignment/>
    </xf>
    <xf numFmtId="0" fontId="15" fillId="2" borderId="0" xfId="0" applyFont="1" applyFill="1" applyAlignment="1">
      <alignment/>
    </xf>
    <xf numFmtId="0" fontId="15" fillId="2" borderId="0" xfId="0" applyFont="1" applyFill="1" applyBorder="1" applyAlignment="1">
      <alignment/>
    </xf>
    <xf numFmtId="0" fontId="6" fillId="2" borderId="0" xfId="0" applyFont="1" applyFill="1" applyAlignment="1">
      <alignment/>
    </xf>
    <xf numFmtId="0" fontId="17"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7"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65" fontId="6" fillId="2" borderId="0" xfId="15" applyNumberFormat="1" applyFont="1" applyFill="1" applyBorder="1" applyAlignment="1">
      <alignment/>
    </xf>
    <xf numFmtId="0" fontId="6" fillId="2" borderId="0" xfId="0" applyFont="1" applyFill="1" applyAlignment="1">
      <alignment/>
    </xf>
    <xf numFmtId="0" fontId="17" fillId="2" borderId="0" xfId="0" applyFont="1" applyFill="1" applyBorder="1" applyAlignment="1">
      <alignment horizontal="center"/>
    </xf>
    <xf numFmtId="165" fontId="6" fillId="2" borderId="0" xfId="15" applyNumberFormat="1" applyFont="1" applyFill="1" applyBorder="1" applyAlignment="1">
      <alignment/>
    </xf>
    <xf numFmtId="165" fontId="18"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65" fontId="0" fillId="2" borderId="0" xfId="15" applyNumberFormat="1" applyFont="1" applyFill="1" applyBorder="1" applyAlignment="1">
      <alignment horizontal="center"/>
    </xf>
    <xf numFmtId="165" fontId="0" fillId="2" borderId="0" xfId="15" applyNumberFormat="1" applyFont="1" applyFill="1" applyBorder="1" applyAlignment="1">
      <alignment/>
    </xf>
    <xf numFmtId="43" fontId="3" fillId="0" borderId="0" xfId="15" applyFont="1" applyAlignment="1">
      <alignment/>
    </xf>
    <xf numFmtId="165" fontId="0" fillId="0" borderId="0" xfId="15" applyNumberFormat="1" applyFill="1" applyAlignment="1">
      <alignment/>
    </xf>
    <xf numFmtId="0" fontId="3" fillId="2" borderId="0" xfId="0" applyFont="1" applyFill="1" applyAlignment="1">
      <alignment/>
    </xf>
    <xf numFmtId="165" fontId="3" fillId="2" borderId="0" xfId="15" applyNumberFormat="1" applyFont="1" applyFill="1" applyAlignment="1">
      <alignment/>
    </xf>
    <xf numFmtId="0" fontId="9" fillId="2" borderId="0" xfId="0" applyFont="1" applyFill="1" applyAlignment="1">
      <alignment/>
    </xf>
    <xf numFmtId="165" fontId="3" fillId="2" borderId="0" xfId="15" applyNumberFormat="1" applyFont="1" applyFill="1" applyBorder="1" applyAlignment="1">
      <alignment/>
    </xf>
    <xf numFmtId="0" fontId="3" fillId="2" borderId="0" xfId="0" applyFont="1" applyFill="1" applyAlignment="1">
      <alignment horizontal="center"/>
    </xf>
    <xf numFmtId="165" fontId="3" fillId="2" borderId="0" xfId="15" applyNumberFormat="1" applyFont="1" applyFill="1" applyAlignment="1">
      <alignment horizontal="center"/>
    </xf>
    <xf numFmtId="165"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65" fontId="3" fillId="2" borderId="1" xfId="15" applyNumberFormat="1" applyFont="1" applyFill="1" applyBorder="1" applyAlignment="1">
      <alignment/>
    </xf>
    <xf numFmtId="165" fontId="3" fillId="2" borderId="4" xfId="15" applyNumberFormat="1" applyFont="1" applyFill="1" applyBorder="1" applyAlignment="1">
      <alignment/>
    </xf>
    <xf numFmtId="0" fontId="3" fillId="2" borderId="0" xfId="0" applyFont="1" applyFill="1" applyBorder="1" applyAlignment="1">
      <alignment/>
    </xf>
    <xf numFmtId="165" fontId="3" fillId="2" borderId="5"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4" fontId="3" fillId="2" borderId="0" xfId="0" applyNumberFormat="1" applyFont="1" applyFill="1" applyBorder="1" applyAlignment="1">
      <alignment horizontal="center"/>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5"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3" fillId="2" borderId="0" xfId="0" applyFont="1" applyFill="1" applyBorder="1" applyAlignment="1">
      <alignment/>
    </xf>
    <xf numFmtId="0" fontId="6" fillId="2" borderId="0" xfId="0" applyFont="1" applyFill="1" applyAlignment="1">
      <alignment horizontal="center" wrapText="1"/>
    </xf>
    <xf numFmtId="0" fontId="19" fillId="0" borderId="0" xfId="0" applyFont="1" applyFill="1" applyAlignment="1">
      <alignment/>
    </xf>
    <xf numFmtId="0" fontId="19" fillId="0" borderId="0" xfId="0" applyFont="1" applyAlignment="1">
      <alignment/>
    </xf>
    <xf numFmtId="0" fontId="17" fillId="2" borderId="0" xfId="0" applyFont="1" applyFill="1" applyAlignment="1">
      <alignment/>
    </xf>
    <xf numFmtId="0" fontId="17" fillId="2" borderId="0" xfId="0" applyFont="1" applyFill="1" applyAlignment="1">
      <alignment horizontal="center"/>
    </xf>
    <xf numFmtId="165" fontId="18" fillId="2" borderId="0" xfId="15" applyNumberFormat="1" applyFont="1" applyFill="1" applyBorder="1" applyAlignment="1">
      <alignment horizontal="center"/>
    </xf>
    <xf numFmtId="165" fontId="0" fillId="0" borderId="0" xfId="15" applyNumberFormat="1" applyFill="1" applyBorder="1" applyAlignment="1">
      <alignment/>
    </xf>
    <xf numFmtId="0" fontId="6" fillId="2" borderId="0" xfId="0" applyFont="1" applyFill="1" applyBorder="1" applyAlignment="1">
      <alignment horizontal="justify"/>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xf>
    <xf numFmtId="165" fontId="6" fillId="2" borderId="0" xfId="15" applyNumberFormat="1" applyFont="1" applyFill="1" applyBorder="1" applyAlignment="1">
      <alignment horizontal="justify"/>
    </xf>
    <xf numFmtId="0" fontId="20" fillId="2" borderId="0" xfId="0" applyFont="1" applyFill="1" applyAlignment="1">
      <alignment/>
    </xf>
    <xf numFmtId="0" fontId="6" fillId="2" borderId="0" xfId="0" applyFont="1" applyFill="1" applyBorder="1" applyAlignment="1">
      <alignment horizontal="justify" wrapText="1"/>
    </xf>
    <xf numFmtId="165" fontId="18" fillId="2" borderId="0" xfId="15" applyNumberFormat="1" applyFont="1" applyFill="1" applyAlignment="1">
      <alignment horizontal="center"/>
    </xf>
    <xf numFmtId="0" fontId="20" fillId="2" borderId="0" xfId="0" applyFont="1" applyFill="1" applyAlignment="1">
      <alignment/>
    </xf>
    <xf numFmtId="0" fontId="17" fillId="2" borderId="9" xfId="0" applyFont="1" applyFill="1" applyBorder="1" applyAlignment="1">
      <alignment/>
    </xf>
    <xf numFmtId="0" fontId="6" fillId="2" borderId="10" xfId="0" applyFont="1" applyFill="1" applyBorder="1" applyAlignment="1">
      <alignment/>
    </xf>
    <xf numFmtId="14" fontId="6" fillId="2" borderId="7" xfId="0" applyNumberFormat="1" applyFont="1" applyFill="1" applyBorder="1" applyAlignment="1">
      <alignment horizontal="center"/>
    </xf>
    <xf numFmtId="0" fontId="6" fillId="2" borderId="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horizontal="center"/>
    </xf>
    <xf numFmtId="0" fontId="6" fillId="2" borderId="12" xfId="0" applyFont="1" applyFill="1" applyBorder="1" applyAlignment="1">
      <alignment/>
    </xf>
    <xf numFmtId="0" fontId="20" fillId="2" borderId="0" xfId="0" applyFont="1" applyFill="1" applyBorder="1" applyAlignment="1">
      <alignment/>
    </xf>
    <xf numFmtId="0" fontId="6" fillId="2" borderId="13" xfId="0" applyFont="1" applyFill="1" applyBorder="1" applyAlignment="1">
      <alignment vertical="center"/>
    </xf>
    <xf numFmtId="0" fontId="6" fillId="2" borderId="0" xfId="0" applyFont="1" applyFill="1" applyAlignment="1" quotePrefix="1">
      <alignment horizontal="center"/>
    </xf>
    <xf numFmtId="0" fontId="6" fillId="2" borderId="7" xfId="0" applyFont="1" applyFill="1" applyBorder="1" applyAlignment="1">
      <alignment/>
    </xf>
    <xf numFmtId="0" fontId="6" fillId="2" borderId="4" xfId="0" applyFont="1" applyFill="1" applyBorder="1" applyAlignment="1">
      <alignment vertical="center"/>
    </xf>
    <xf numFmtId="165" fontId="6" fillId="2" borderId="4" xfId="15" applyNumberFormat="1" applyFont="1" applyFill="1" applyBorder="1" applyAlignment="1">
      <alignment vertical="center"/>
    </xf>
    <xf numFmtId="0" fontId="6" fillId="2" borderId="8" xfId="0" applyFont="1" applyFill="1" applyBorder="1" applyAlignment="1">
      <alignment vertical="center"/>
    </xf>
    <xf numFmtId="0" fontId="6" fillId="2" borderId="0" xfId="0" applyFont="1" applyFill="1" applyBorder="1" applyAlignment="1">
      <alignment vertical="center"/>
    </xf>
    <xf numFmtId="165" fontId="6" fillId="2" borderId="0" xfId="15" applyNumberFormat="1" applyFont="1" applyFill="1" applyBorder="1" applyAlignment="1">
      <alignment vertical="center"/>
    </xf>
    <xf numFmtId="0" fontId="6" fillId="2" borderId="14" xfId="0" applyFont="1" applyFill="1" applyBorder="1" applyAlignment="1">
      <alignment horizontal="center" vertical="center"/>
    </xf>
    <xf numFmtId="3" fontId="6" fillId="2" borderId="15"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15" xfId="0" applyFont="1" applyFill="1" applyBorder="1" applyAlignment="1">
      <alignment horizontal="center" vertical="center"/>
    </xf>
    <xf numFmtId="0" fontId="15" fillId="2" borderId="0" xfId="0" applyFont="1" applyFill="1" applyAlignment="1">
      <alignment vertical="center"/>
    </xf>
    <xf numFmtId="0" fontId="6" fillId="2" borderId="0" xfId="0" applyFont="1" applyFill="1" applyAlignment="1">
      <alignment horizontal="right"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165" fontId="6" fillId="2" borderId="17" xfId="15" applyNumberFormat="1" applyFont="1" applyFill="1" applyBorder="1" applyAlignment="1">
      <alignment vertical="center"/>
    </xf>
    <xf numFmtId="0" fontId="6" fillId="2" borderId="18" xfId="0" applyFont="1" applyFill="1" applyBorder="1" applyAlignment="1">
      <alignment horizontal="center" vertical="center"/>
    </xf>
    <xf numFmtId="0" fontId="6" fillId="2" borderId="12" xfId="0" applyFont="1" applyFill="1" applyBorder="1" applyAlignment="1">
      <alignment vertical="center"/>
    </xf>
    <xf numFmtId="0" fontId="6" fillId="2" borderId="1" xfId="0" applyFont="1" applyFill="1" applyBorder="1" applyAlignment="1">
      <alignment vertical="center"/>
    </xf>
    <xf numFmtId="165" fontId="6" fillId="2" borderId="1" xfId="15" applyNumberFormat="1" applyFont="1" applyFill="1" applyBorder="1" applyAlignment="1">
      <alignment vertical="center"/>
    </xf>
    <xf numFmtId="0" fontId="6" fillId="2" borderId="19" xfId="0" applyFont="1" applyFill="1" applyBorder="1" applyAlignment="1">
      <alignment horizontal="center" vertical="center"/>
    </xf>
    <xf numFmtId="14" fontId="6" fillId="2" borderId="0" xfId="0" applyNumberFormat="1" applyFont="1" applyFill="1" applyBorder="1" applyAlignment="1">
      <alignment horizontal="center"/>
    </xf>
    <xf numFmtId="3" fontId="6" fillId="2" borderId="0" xfId="0" applyNumberFormat="1" applyFont="1" applyFill="1" applyBorder="1" applyAlignment="1">
      <alignment/>
    </xf>
    <xf numFmtId="43" fontId="6" fillId="2" borderId="0" xfId="0" applyNumberFormat="1" applyFont="1" applyFill="1" applyBorder="1" applyAlignment="1">
      <alignment/>
    </xf>
    <xf numFmtId="165" fontId="6" fillId="0" borderId="0" xfId="15" applyNumberFormat="1" applyFont="1" applyFill="1" applyAlignment="1">
      <alignment/>
    </xf>
    <xf numFmtId="165" fontId="7" fillId="0" borderId="0" xfId="15" applyNumberFormat="1" applyFont="1" applyFill="1" applyAlignment="1">
      <alignment/>
    </xf>
    <xf numFmtId="165" fontId="3" fillId="2" borderId="4" xfId="0" applyNumberFormat="1" applyFont="1" applyFill="1" applyBorder="1" applyAlignment="1">
      <alignment/>
    </xf>
    <xf numFmtId="0" fontId="6" fillId="2" borderId="0" xfId="0" applyFont="1" applyFill="1" applyAlignment="1">
      <alignment horizontal="justify" wrapText="1"/>
    </xf>
    <xf numFmtId="0" fontId="16" fillId="2" borderId="0" xfId="0" applyFont="1" applyFill="1" applyAlignment="1">
      <alignment/>
    </xf>
    <xf numFmtId="165" fontId="6" fillId="2" borderId="0" xfId="15" applyNumberFormat="1" applyFont="1" applyFill="1" applyBorder="1" applyAlignment="1">
      <alignment horizontal="center"/>
    </xf>
    <xf numFmtId="0" fontId="6" fillId="2" borderId="14" xfId="0" applyFont="1" applyFill="1" applyBorder="1" applyAlignment="1">
      <alignment vertical="center"/>
    </xf>
    <xf numFmtId="0" fontId="6" fillId="2" borderId="20" xfId="0" applyFont="1" applyFill="1" applyBorder="1" applyAlignment="1">
      <alignment vertical="center"/>
    </xf>
    <xf numFmtId="0" fontId="6" fillId="2" borderId="0" xfId="0" applyFont="1" applyFill="1" applyAlignment="1">
      <alignment vertical="center"/>
    </xf>
    <xf numFmtId="0" fontId="21" fillId="2" borderId="0" xfId="0" applyFont="1" applyFill="1" applyBorder="1" applyAlignment="1">
      <alignment/>
    </xf>
    <xf numFmtId="0" fontId="22" fillId="2" borderId="0" xfId="0" applyFont="1" applyFill="1" applyBorder="1" applyAlignment="1">
      <alignment/>
    </xf>
    <xf numFmtId="0" fontId="21" fillId="2" borderId="0" xfId="0" applyFont="1" applyFill="1" applyAlignment="1">
      <alignment/>
    </xf>
    <xf numFmtId="0" fontId="22"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65" fontId="6" fillId="2" borderId="0" xfId="0" applyNumberFormat="1" applyFont="1" applyFill="1" applyBorder="1" applyAlignment="1">
      <alignment/>
    </xf>
    <xf numFmtId="165" fontId="3" fillId="0" borderId="0" xfId="0" applyNumberFormat="1" applyFont="1" applyBorder="1" applyAlignment="1">
      <alignment/>
    </xf>
    <xf numFmtId="165" fontId="0" fillId="0" borderId="9" xfId="15" applyNumberFormat="1" applyFont="1" applyFill="1" applyBorder="1" applyAlignment="1">
      <alignment/>
    </xf>
    <xf numFmtId="165" fontId="0" fillId="0" borderId="21" xfId="15" applyNumberFormat="1" applyFont="1" applyFill="1" applyBorder="1" applyAlignment="1">
      <alignment/>
    </xf>
    <xf numFmtId="165" fontId="0" fillId="0" borderId="8" xfId="15" applyNumberFormat="1" applyFont="1" applyFill="1" applyBorder="1" applyAlignment="1">
      <alignment/>
    </xf>
    <xf numFmtId="165" fontId="0" fillId="0" borderId="20" xfId="15" applyNumberFormat="1" applyFont="1" applyFill="1" applyBorder="1" applyAlignment="1">
      <alignment/>
    </xf>
    <xf numFmtId="165" fontId="0" fillId="0" borderId="12" xfId="15" applyNumberFormat="1" applyFont="1" applyFill="1" applyBorder="1" applyAlignment="1">
      <alignment/>
    </xf>
    <xf numFmtId="165" fontId="0" fillId="0" borderId="19" xfId="15" applyNumberFormat="1" applyFont="1" applyFill="1" applyBorder="1" applyAlignment="1">
      <alignment/>
    </xf>
    <xf numFmtId="165" fontId="6" fillId="2" borderId="7" xfId="15" applyNumberFormat="1" applyFont="1" applyFill="1" applyBorder="1" applyAlignment="1">
      <alignment/>
    </xf>
    <xf numFmtId="3" fontId="6" fillId="2" borderId="15" xfId="0" applyNumberFormat="1" applyFont="1" applyFill="1" applyBorder="1" applyAlignment="1">
      <alignment vertical="center"/>
    </xf>
    <xf numFmtId="3" fontId="6" fillId="2" borderId="22" xfId="0" applyNumberFormat="1" applyFont="1" applyFill="1" applyBorder="1" applyAlignment="1">
      <alignment vertical="center"/>
    </xf>
    <xf numFmtId="43" fontId="6" fillId="2" borderId="15" xfId="15" applyFont="1" applyFill="1" applyBorder="1" applyAlignment="1">
      <alignment vertical="center"/>
    </xf>
    <xf numFmtId="165" fontId="6" fillId="2" borderId="11" xfId="15" applyNumberFormat="1" applyFont="1" applyFill="1" applyBorder="1" applyAlignment="1">
      <alignment vertical="center"/>
    </xf>
    <xf numFmtId="3" fontId="6" fillId="2" borderId="2" xfId="0" applyNumberFormat="1" applyFont="1" applyFill="1" applyBorder="1" applyAlignment="1">
      <alignment/>
    </xf>
    <xf numFmtId="0" fontId="6" fillId="2" borderId="9" xfId="0" applyFont="1" applyFill="1" applyBorder="1" applyAlignment="1">
      <alignment/>
    </xf>
    <xf numFmtId="0" fontId="6" fillId="2" borderId="10" xfId="0" applyFont="1" applyFill="1" applyBorder="1" applyAlignment="1">
      <alignment horizontal="justify"/>
    </xf>
    <xf numFmtId="0" fontId="21" fillId="2" borderId="21" xfId="0" applyFont="1" applyFill="1" applyBorder="1" applyAlignment="1">
      <alignment/>
    </xf>
    <xf numFmtId="0" fontId="6" fillId="2" borderId="12" xfId="0" applyFont="1" applyFill="1" applyBorder="1" applyAlignment="1">
      <alignment horizontal="justify"/>
    </xf>
    <xf numFmtId="0" fontId="6" fillId="2" borderId="1" xfId="0" applyFont="1" applyFill="1" applyBorder="1" applyAlignment="1">
      <alignment horizontal="justify"/>
    </xf>
    <xf numFmtId="0" fontId="21" fillId="2" borderId="19" xfId="0" applyFont="1" applyFill="1" applyBorder="1" applyAlignment="1">
      <alignment/>
    </xf>
    <xf numFmtId="0" fontId="6" fillId="2" borderId="4" xfId="0" applyFont="1" applyFill="1" applyBorder="1" applyAlignment="1">
      <alignment horizontal="justify"/>
    </xf>
    <xf numFmtId="0" fontId="21" fillId="2" borderId="14" xfId="0" applyFont="1" applyFill="1" applyBorder="1" applyAlignment="1">
      <alignment/>
    </xf>
    <xf numFmtId="0" fontId="6" fillId="2" borderId="4" xfId="0" applyFont="1" applyFill="1" applyBorder="1" applyAlignment="1">
      <alignment/>
    </xf>
    <xf numFmtId="0" fontId="6" fillId="2" borderId="0" xfId="0" applyFont="1" applyFill="1" applyBorder="1" applyAlignment="1">
      <alignment/>
    </xf>
    <xf numFmtId="165" fontId="6" fillId="2" borderId="2" xfId="15" applyNumberFormat="1" applyFont="1" applyFill="1" applyBorder="1" applyAlignment="1">
      <alignment horizontal="justify"/>
    </xf>
    <xf numFmtId="165" fontId="6" fillId="2" borderId="2" xfId="15" applyNumberFormat="1" applyFont="1" applyFill="1" applyBorder="1" applyAlignment="1">
      <alignment/>
    </xf>
    <xf numFmtId="165" fontId="6" fillId="2" borderId="23" xfId="15" applyNumberFormat="1" applyFont="1" applyFill="1" applyBorder="1" applyAlignment="1">
      <alignment/>
    </xf>
    <xf numFmtId="165" fontId="6" fillId="2" borderId="11" xfId="15" applyNumberFormat="1" applyFont="1" applyFill="1" applyBorder="1" applyAlignment="1">
      <alignment/>
    </xf>
    <xf numFmtId="165" fontId="6" fillId="2" borderId="6" xfId="15" applyNumberFormat="1" applyFont="1" applyFill="1" applyBorder="1" applyAlignment="1">
      <alignment/>
    </xf>
    <xf numFmtId="165" fontId="6" fillId="2" borderId="24" xfId="15" applyNumberFormat="1" applyFont="1" applyFill="1" applyBorder="1" applyAlignment="1">
      <alignment/>
    </xf>
    <xf numFmtId="14" fontId="6" fillId="2" borderId="0" xfId="0" applyNumberFormat="1" applyFont="1" applyFill="1" applyAlignment="1" quotePrefix="1">
      <alignment horizontal="center"/>
    </xf>
    <xf numFmtId="165" fontId="6" fillId="2" borderId="2" xfId="15" applyNumberFormat="1" applyFont="1" applyFill="1" applyBorder="1" applyAlignment="1" quotePrefix="1">
      <alignment horizontal="center"/>
    </xf>
    <xf numFmtId="165" fontId="6" fillId="2" borderId="4" xfId="15" applyNumberFormat="1" applyFont="1" applyFill="1" applyBorder="1" applyAlignment="1">
      <alignment/>
    </xf>
    <xf numFmtId="0" fontId="6" fillId="2" borderId="14" xfId="0" applyFont="1" applyFill="1" applyBorder="1" applyAlignment="1">
      <alignment horizontal="center" vertical="center" wrapText="1"/>
    </xf>
    <xf numFmtId="43" fontId="6" fillId="2" borderId="2" xfId="0" applyNumberFormat="1" applyFont="1" applyFill="1" applyBorder="1" applyAlignment="1">
      <alignment/>
    </xf>
    <xf numFmtId="165" fontId="14" fillId="2" borderId="0" xfId="15" applyNumberFormat="1" applyFont="1" applyFill="1" applyAlignment="1">
      <alignment/>
    </xf>
    <xf numFmtId="165" fontId="14" fillId="2" borderId="0" xfId="15" applyNumberFormat="1" applyFont="1" applyFill="1" applyBorder="1" applyAlignment="1">
      <alignment horizontal="center"/>
    </xf>
    <xf numFmtId="165" fontId="10" fillId="2" borderId="0" xfId="15" applyNumberFormat="1" applyFont="1" applyFill="1" applyBorder="1" applyAlignment="1">
      <alignment/>
    </xf>
    <xf numFmtId="0" fontId="0" fillId="0" borderId="0" xfId="0" applyFont="1" applyFill="1" applyAlignment="1">
      <alignment horizontal="center"/>
    </xf>
    <xf numFmtId="0" fontId="13" fillId="0" borderId="0" xfId="0" applyFont="1" applyBorder="1" applyAlignment="1">
      <alignment horizontal="center"/>
    </xf>
    <xf numFmtId="0" fontId="6" fillId="2" borderId="0" xfId="0" applyFont="1" applyFill="1" applyAlignment="1">
      <alignment horizontal="center" wrapText="1"/>
    </xf>
    <xf numFmtId="0" fontId="6" fillId="2" borderId="0" xfId="0" applyFont="1" applyFill="1" applyAlignment="1">
      <alignment horizontal="justify" wrapText="1"/>
    </xf>
    <xf numFmtId="0" fontId="6" fillId="2" borderId="0" xfId="0" applyFont="1" applyFill="1" applyAlignment="1">
      <alignment horizontal="justify" wrapText="1"/>
    </xf>
    <xf numFmtId="0" fontId="6" fillId="2" borderId="13" xfId="0" applyFont="1" applyFill="1" applyBorder="1" applyAlignment="1">
      <alignment horizontal="center"/>
    </xf>
    <xf numFmtId="0" fontId="6" fillId="2" borderId="14" xfId="0" applyFont="1" applyFill="1" applyBorder="1" applyAlignment="1">
      <alignment horizontal="center"/>
    </xf>
    <xf numFmtId="3" fontId="6" fillId="2" borderId="13" xfId="15" applyNumberFormat="1" applyFont="1" applyFill="1" applyBorder="1" applyAlignment="1" quotePrefix="1">
      <alignment horizontal="center"/>
    </xf>
    <xf numFmtId="0" fontId="6" fillId="2" borderId="14" xfId="15" applyNumberFormat="1" applyFont="1" applyFill="1" applyBorder="1" applyAlignment="1">
      <alignment horizontal="center"/>
    </xf>
    <xf numFmtId="0" fontId="6" fillId="2" borderId="0" xfId="0" applyFont="1" applyFill="1" applyAlignment="1">
      <alignment horizontal="justify"/>
    </xf>
    <xf numFmtId="0" fontId="6" fillId="2" borderId="0" xfId="0" applyFont="1" applyFill="1" applyAlignment="1">
      <alignment horizontal="center"/>
    </xf>
    <xf numFmtId="0" fontId="6" fillId="2" borderId="12" xfId="0" applyFont="1" applyFill="1" applyBorder="1" applyAlignment="1">
      <alignment horizontal="center" wrapText="1"/>
    </xf>
    <xf numFmtId="0" fontId="6" fillId="2" borderId="19" xfId="0" applyFont="1" applyFill="1" applyBorder="1" applyAlignment="1">
      <alignment horizontal="center" wrapText="1"/>
    </xf>
    <xf numFmtId="0" fontId="6" fillId="2" borderId="9" xfId="0" applyFont="1" applyFill="1" applyBorder="1" applyAlignment="1">
      <alignment horizontal="center"/>
    </xf>
    <xf numFmtId="0" fontId="6" fillId="2" borderId="21" xfId="0" applyFont="1" applyFill="1" applyBorder="1" applyAlignment="1">
      <alignment horizontal="center"/>
    </xf>
    <xf numFmtId="0" fontId="6" fillId="0" borderId="0" xfId="0" applyFont="1" applyAlignment="1">
      <alignment wrapText="1"/>
    </xf>
    <xf numFmtId="0" fontId="6" fillId="2" borderId="8" xfId="0" applyFont="1" applyFill="1" applyBorder="1" applyAlignment="1">
      <alignment horizontal="center"/>
    </xf>
    <xf numFmtId="0" fontId="6" fillId="2" borderId="2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lleen.GCI\Local%20Settings\Temporary%20Internet%20Files\Content.IE5\GP4TIZG5\QR-0706a-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y Fin. Info"/>
      <sheetName val="Key Fin. Info (Q1)"/>
      <sheetName val="Con.P+Lto be replaced"/>
      <sheetName val="Con.P+L (Q1)"/>
      <sheetName val="Add Info"/>
      <sheetName val="Add Info (Q1)"/>
      <sheetName val="Con.BS "/>
      <sheetName val="Con.Stat.Equity2007"/>
      <sheetName val="CFlows2007-new"/>
      <sheetName val="CFlows2007-old"/>
      <sheetName val="CF wksht1 Grp"/>
      <sheetName val="CF wksht2GUH"/>
      <sheetName val="GUH-co.CF"/>
      <sheetName val="CF wksht4"/>
      <sheetName val="Notes 2007"/>
    </sheetNames>
    <sheetDataSet>
      <sheetData sheetId="1">
        <row r="19">
          <cell r="E19">
            <v>138421</v>
          </cell>
        </row>
      </sheetData>
      <sheetData sheetId="9">
        <row r="16">
          <cell r="H16">
            <v>15432</v>
          </cell>
          <cell r="J16">
            <v>8059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showGridLines="0" tabSelected="1" workbookViewId="0" topLeftCell="E32">
      <selection activeCell="E31" sqref="E31"/>
    </sheetView>
  </sheetViews>
  <sheetFormatPr defaultColWidth="9.140625" defaultRowHeight="12.75"/>
  <cols>
    <col min="1" max="4" width="3.7109375" style="8" customWidth="1"/>
    <col min="5" max="5" width="21.7109375" style="8" customWidth="1"/>
    <col min="6" max="6" width="18.7109375" style="38" customWidth="1"/>
    <col min="7" max="7" width="16.7109375" style="8" customWidth="1"/>
    <col min="8" max="8" width="2.8515625" style="8" customWidth="1"/>
    <col min="9" max="9" width="17.421875" style="8" customWidth="1"/>
    <col min="10" max="10" width="16.8515625" style="8" customWidth="1"/>
    <col min="11" max="11" width="17.421875" style="8" customWidth="1"/>
    <col min="12" max="16384" width="9.140625" style="8" customWidth="1"/>
  </cols>
  <sheetData>
    <row r="1" spans="1:10" s="6" customFormat="1" ht="22.5" customHeight="1">
      <c r="A1" s="1" t="s">
        <v>131</v>
      </c>
      <c r="E1" s="8"/>
      <c r="F1" s="8"/>
      <c r="G1" s="8"/>
      <c r="I1" s="8"/>
      <c r="J1" s="8"/>
    </row>
    <row r="2" spans="1:10" s="6" customFormat="1" ht="13.5" customHeight="1">
      <c r="A2" s="8" t="s">
        <v>95</v>
      </c>
      <c r="B2" s="8"/>
      <c r="E2" s="8"/>
      <c r="F2" s="8"/>
      <c r="G2" s="8"/>
      <c r="I2" s="8"/>
      <c r="J2" s="8"/>
    </row>
    <row r="3" spans="1:9" ht="15" customHeight="1">
      <c r="A3" s="8" t="s">
        <v>287</v>
      </c>
      <c r="B3" s="44"/>
      <c r="C3" s="44"/>
      <c r="D3" s="44"/>
      <c r="E3" s="44"/>
      <c r="F3" s="158"/>
      <c r="I3" s="78"/>
    </row>
    <row r="4" spans="1:6" ht="14.25" customHeight="1">
      <c r="A4" s="8" t="s">
        <v>96</v>
      </c>
      <c r="B4" s="44"/>
      <c r="C4" s="44"/>
      <c r="D4" s="44"/>
      <c r="E4" s="44"/>
      <c r="F4" s="158"/>
    </row>
    <row r="5" spans="3:6" ht="16.5" customHeight="1">
      <c r="C5" s="44"/>
      <c r="D5" s="44"/>
      <c r="E5" s="44"/>
      <c r="F5" s="158"/>
    </row>
    <row r="6" spans="1:7" ht="14.25" customHeight="1">
      <c r="A6" s="43"/>
      <c r="B6" s="44"/>
      <c r="C6" s="44"/>
      <c r="D6" s="44"/>
      <c r="E6" s="44"/>
      <c r="F6" s="158"/>
      <c r="G6" s="78"/>
    </row>
    <row r="7" ht="12.75">
      <c r="G7" s="78"/>
    </row>
    <row r="8" spans="1:11" ht="12.75">
      <c r="A8" s="8" t="s">
        <v>0</v>
      </c>
      <c r="G8" s="4"/>
      <c r="H8" s="4"/>
      <c r="I8" s="4"/>
      <c r="J8" s="4"/>
      <c r="K8" s="4"/>
    </row>
    <row r="9" spans="7:11" ht="12.75">
      <c r="G9" s="4"/>
      <c r="H9" s="4"/>
      <c r="I9" s="4"/>
      <c r="J9" s="4"/>
      <c r="K9" s="4"/>
    </row>
    <row r="10" spans="7:11" ht="12.75">
      <c r="G10" s="4"/>
      <c r="H10" s="4"/>
      <c r="I10" s="4"/>
      <c r="J10" s="4"/>
      <c r="K10" s="4"/>
    </row>
    <row r="11" spans="7:11" ht="12.75">
      <c r="G11" s="59"/>
      <c r="H11" s="4"/>
      <c r="I11" s="4"/>
      <c r="J11" s="59"/>
      <c r="K11" s="4"/>
    </row>
    <row r="12" spans="6:11" ht="12.75">
      <c r="F12" s="211" t="s">
        <v>45</v>
      </c>
      <c r="G12" s="211"/>
      <c r="H12" s="4"/>
      <c r="I12" s="211" t="s">
        <v>46</v>
      </c>
      <c r="J12" s="211"/>
      <c r="K12" s="4"/>
    </row>
    <row r="13" spans="6:11" ht="12.75">
      <c r="F13" s="9" t="s">
        <v>47</v>
      </c>
      <c r="G13" s="4" t="s">
        <v>48</v>
      </c>
      <c r="H13" s="4"/>
      <c r="I13" s="4" t="s">
        <v>47</v>
      </c>
      <c r="J13" s="4" t="s">
        <v>48</v>
      </c>
      <c r="K13" s="4"/>
    </row>
    <row r="14" spans="6:11" ht="12.75">
      <c r="F14" s="9" t="s">
        <v>49</v>
      </c>
      <c r="G14" s="4" t="s">
        <v>50</v>
      </c>
      <c r="H14" s="4"/>
      <c r="I14" s="4" t="s">
        <v>49</v>
      </c>
      <c r="J14" s="4" t="s">
        <v>50</v>
      </c>
      <c r="K14" s="5"/>
    </row>
    <row r="15" spans="6:11" ht="12.75">
      <c r="F15" s="9" t="s">
        <v>51</v>
      </c>
      <c r="G15" s="4" t="s">
        <v>51</v>
      </c>
      <c r="H15" s="4"/>
      <c r="I15" s="4" t="s">
        <v>52</v>
      </c>
      <c r="J15" s="4" t="s">
        <v>263</v>
      </c>
      <c r="K15" s="4"/>
    </row>
    <row r="16" spans="6:11" ht="12.75">
      <c r="F16" s="54" t="s">
        <v>285</v>
      </c>
      <c r="G16" s="54" t="s">
        <v>286</v>
      </c>
      <c r="H16" s="5"/>
      <c r="I16" s="54" t="s">
        <v>285</v>
      </c>
      <c r="J16" s="54" t="s">
        <v>286</v>
      </c>
      <c r="K16" s="4"/>
    </row>
    <row r="17" spans="6:11" ht="12.75">
      <c r="F17" s="9" t="s">
        <v>126</v>
      </c>
      <c r="G17" s="4" t="s">
        <v>126</v>
      </c>
      <c r="H17" s="4"/>
      <c r="I17" s="4" t="s">
        <v>126</v>
      </c>
      <c r="J17" s="4" t="s">
        <v>126</v>
      </c>
      <c r="K17" s="4"/>
    </row>
    <row r="18" spans="7:11" ht="12.75">
      <c r="G18" s="10"/>
      <c r="H18" s="10"/>
      <c r="I18" s="10"/>
      <c r="J18" s="12"/>
      <c r="K18" s="10"/>
    </row>
    <row r="19" spans="7:11" ht="12.75">
      <c r="G19" s="10"/>
      <c r="H19" s="10"/>
      <c r="I19" s="10"/>
      <c r="J19" s="12"/>
      <c r="K19" s="10"/>
    </row>
    <row r="20" spans="1:11" ht="12.75">
      <c r="A20" s="8" t="s">
        <v>53</v>
      </c>
      <c r="F20" s="38">
        <v>71867</v>
      </c>
      <c r="G20" s="38">
        <v>66460</v>
      </c>
      <c r="H20" s="10"/>
      <c r="I20" s="10">
        <f>+'[5]Key Fin. Info (Q1)'!E19</f>
        <v>138421</v>
      </c>
      <c r="J20" s="10">
        <v>130228</v>
      </c>
      <c r="K20" s="10"/>
    </row>
    <row r="21" spans="7:11" ht="31.5" customHeight="1">
      <c r="G21" s="38"/>
      <c r="H21" s="10"/>
      <c r="I21" s="10"/>
      <c r="J21" s="10"/>
      <c r="K21" s="10"/>
    </row>
    <row r="22" spans="1:11" ht="12.75">
      <c r="A22" s="8" t="s">
        <v>55</v>
      </c>
      <c r="F22" s="10">
        <f>F31-F20-F24-F26-F28</f>
        <v>-68198</v>
      </c>
      <c r="G22" s="10">
        <f>G31-G20-G24-G26-G28</f>
        <v>-64921</v>
      </c>
      <c r="H22" s="10"/>
      <c r="I22" s="10">
        <f>I31-I20-I24-I26-I28</f>
        <v>-132186</v>
      </c>
      <c r="J22" s="10">
        <f>J31-J20-J24-J26-J28</f>
        <v>-127658</v>
      </c>
      <c r="K22" s="10"/>
    </row>
    <row r="23" spans="7:11" ht="12.75">
      <c r="G23" s="38"/>
      <c r="H23" s="10"/>
      <c r="I23" s="10"/>
      <c r="J23" s="10"/>
      <c r="K23" s="10"/>
    </row>
    <row r="24" spans="1:11" ht="12.75">
      <c r="A24" s="8" t="s">
        <v>56</v>
      </c>
      <c r="F24" s="38">
        <v>4589</v>
      </c>
      <c r="G24" s="38">
        <v>1466</v>
      </c>
      <c r="H24" s="10"/>
      <c r="I24" s="10">
        <v>6509</v>
      </c>
      <c r="J24" s="10">
        <v>2448</v>
      </c>
      <c r="K24" s="10"/>
    </row>
    <row r="25" spans="6:11" ht="12.75">
      <c r="F25" s="12"/>
      <c r="G25" s="12"/>
      <c r="H25" s="10"/>
      <c r="I25" s="10"/>
      <c r="J25" s="10"/>
      <c r="K25" s="10"/>
    </row>
    <row r="26" spans="1:11" ht="12.75">
      <c r="A26" s="8" t="s">
        <v>57</v>
      </c>
      <c r="F26" s="38">
        <v>-387</v>
      </c>
      <c r="G26" s="38">
        <v>-386</v>
      </c>
      <c r="H26" s="10"/>
      <c r="I26" s="10">
        <v>-794</v>
      </c>
      <c r="J26" s="10">
        <v>-783</v>
      </c>
      <c r="K26" s="10"/>
    </row>
    <row r="27" spans="7:11" ht="12.75">
      <c r="G27" s="38"/>
      <c r="H27" s="10"/>
      <c r="I27" s="10"/>
      <c r="J27" s="10"/>
      <c r="K27" s="10"/>
    </row>
    <row r="28" spans="1:11" ht="12.75">
      <c r="A28" s="80" t="s">
        <v>163</v>
      </c>
      <c r="F28" s="38">
        <v>1802</v>
      </c>
      <c r="G28" s="38">
        <v>1694</v>
      </c>
      <c r="H28" s="10"/>
      <c r="I28" s="10">
        <v>3482</v>
      </c>
      <c r="J28" s="10">
        <v>3824</v>
      </c>
      <c r="K28" s="10"/>
    </row>
    <row r="29" spans="6:11" ht="12.75">
      <c r="F29" s="25"/>
      <c r="G29" s="25"/>
      <c r="H29" s="10"/>
      <c r="I29" s="24"/>
      <c r="J29" s="24"/>
      <c r="K29" s="10"/>
    </row>
    <row r="30" spans="7:11" ht="12.75">
      <c r="G30" s="38"/>
      <c r="H30" s="10"/>
      <c r="I30" s="10"/>
      <c r="J30" s="10"/>
      <c r="K30" s="10"/>
    </row>
    <row r="31" spans="1:11" ht="12.75">
      <c r="A31" s="8" t="s">
        <v>141</v>
      </c>
      <c r="F31" s="10">
        <v>9673</v>
      </c>
      <c r="G31" s="10">
        <v>4313</v>
      </c>
      <c r="H31" s="10"/>
      <c r="I31" s="10">
        <v>15432</v>
      </c>
      <c r="J31" s="10">
        <v>8059</v>
      </c>
      <c r="K31" s="10"/>
    </row>
    <row r="32" spans="7:11" ht="12.75">
      <c r="G32" s="38"/>
      <c r="H32" s="10"/>
      <c r="I32" s="10"/>
      <c r="J32" s="10"/>
      <c r="K32" s="10"/>
    </row>
    <row r="33" spans="1:11" ht="12.75">
      <c r="A33" s="8" t="s">
        <v>58</v>
      </c>
      <c r="F33" s="38">
        <v>-984</v>
      </c>
      <c r="G33" s="38">
        <v>-180</v>
      </c>
      <c r="H33" s="10"/>
      <c r="I33" s="10">
        <v>-1310</v>
      </c>
      <c r="J33" s="10">
        <v>-571</v>
      </c>
      <c r="K33" s="10"/>
    </row>
    <row r="34" spans="6:11" ht="12.75">
      <c r="F34" s="25"/>
      <c r="G34" s="25"/>
      <c r="H34" s="10"/>
      <c r="I34" s="24"/>
      <c r="J34" s="24"/>
      <c r="K34" s="10"/>
    </row>
    <row r="35" spans="7:11" ht="12.75">
      <c r="G35" s="38"/>
      <c r="H35" s="10"/>
      <c r="I35" s="10"/>
      <c r="J35" s="10"/>
      <c r="K35" s="10"/>
    </row>
    <row r="36" spans="1:11" ht="12.75" customHeight="1" hidden="1">
      <c r="A36" s="8" t="s">
        <v>146</v>
      </c>
      <c r="F36" s="10">
        <f>SUM(F31:F35)</f>
        <v>8689</v>
      </c>
      <c r="G36" s="10">
        <f>SUM(G31:G35)</f>
        <v>4133</v>
      </c>
      <c r="H36" s="10"/>
      <c r="I36" s="10">
        <f>SUM(I31:I35)</f>
        <v>14122</v>
      </c>
      <c r="J36" s="10">
        <f>SUM(J31:J35)</f>
        <v>7488</v>
      </c>
      <c r="K36" s="10"/>
    </row>
    <row r="37" spans="7:11" ht="12.75" customHeight="1" hidden="1">
      <c r="G37" s="38"/>
      <c r="H37" s="10"/>
      <c r="I37" s="10"/>
      <c r="J37" s="10"/>
      <c r="K37" s="10"/>
    </row>
    <row r="38" spans="1:11" ht="12.75" customHeight="1" hidden="1">
      <c r="A38" s="8" t="s">
        <v>59</v>
      </c>
      <c r="F38" s="38">
        <v>0</v>
      </c>
      <c r="G38" s="38">
        <v>0</v>
      </c>
      <c r="H38" s="10"/>
      <c r="I38" s="10">
        <v>0</v>
      </c>
      <c r="J38" s="10">
        <v>0</v>
      </c>
      <c r="K38" s="12"/>
    </row>
    <row r="39" spans="6:11" ht="12.75" customHeight="1" hidden="1">
      <c r="F39" s="25"/>
      <c r="G39" s="25"/>
      <c r="H39" s="10"/>
      <c r="I39" s="24"/>
      <c r="J39" s="24"/>
      <c r="K39" s="10"/>
    </row>
    <row r="40" spans="7:11" ht="12.75" customHeight="1" hidden="1">
      <c r="G40" s="38"/>
      <c r="H40" s="10"/>
      <c r="I40" s="10"/>
      <c r="J40" s="10"/>
      <c r="K40" s="10"/>
    </row>
    <row r="41" spans="1:11" ht="12.75">
      <c r="A41" s="8" t="s">
        <v>145</v>
      </c>
      <c r="F41" s="10">
        <f>SUM(F36:F40)</f>
        <v>8689</v>
      </c>
      <c r="G41" s="10">
        <f>SUM(G36:G40)</f>
        <v>4133</v>
      </c>
      <c r="H41" s="10"/>
      <c r="I41" s="10">
        <f>SUM(I36:I40)</f>
        <v>14122</v>
      </c>
      <c r="J41" s="10">
        <f>SUM(J36:J40)</f>
        <v>7488</v>
      </c>
      <c r="K41" s="10"/>
    </row>
    <row r="42" spans="2:11" ht="13.5" thickBot="1">
      <c r="B42" s="47"/>
      <c r="F42" s="27"/>
      <c r="G42" s="27"/>
      <c r="H42" s="10"/>
      <c r="I42" s="26"/>
      <c r="J42" s="26"/>
      <c r="K42" s="10"/>
    </row>
    <row r="43" spans="7:11" ht="13.5" thickTop="1">
      <c r="G43" s="38"/>
      <c r="H43" s="10"/>
      <c r="I43" s="10"/>
      <c r="J43" s="10"/>
      <c r="K43" s="12"/>
    </row>
    <row r="44" spans="1:11" s="80" customFormat="1" ht="12.75">
      <c r="A44" s="80" t="s">
        <v>143</v>
      </c>
      <c r="F44" s="38"/>
      <c r="G44" s="38"/>
      <c r="H44" s="81"/>
      <c r="I44" s="10"/>
      <c r="J44" s="10"/>
      <c r="K44" s="82"/>
    </row>
    <row r="45" spans="1:11" s="80" customFormat="1" ht="12.75">
      <c r="A45" s="80" t="s">
        <v>144</v>
      </c>
      <c r="F45" s="38">
        <f>+F41</f>
        <v>8689</v>
      </c>
      <c r="G45" s="38">
        <f>+G41</f>
        <v>4133</v>
      </c>
      <c r="H45" s="81"/>
      <c r="I45" s="38">
        <f>+I41</f>
        <v>14122</v>
      </c>
      <c r="J45" s="38">
        <f>+J41</f>
        <v>7488</v>
      </c>
      <c r="K45" s="82"/>
    </row>
    <row r="46" spans="6:11" s="80" customFormat="1" ht="12.75">
      <c r="F46" s="38"/>
      <c r="G46" s="38"/>
      <c r="H46" s="81"/>
      <c r="I46" s="10"/>
      <c r="J46" s="10"/>
      <c r="K46" s="82"/>
    </row>
    <row r="47" spans="1:11" s="80" customFormat="1" ht="12.75">
      <c r="A47" s="80" t="s">
        <v>59</v>
      </c>
      <c r="F47" s="25">
        <v>0</v>
      </c>
      <c r="G47" s="25">
        <v>0</v>
      </c>
      <c r="H47" s="81"/>
      <c r="I47" s="24">
        <v>0</v>
      </c>
      <c r="J47" s="24">
        <v>0</v>
      </c>
      <c r="K47" s="82"/>
    </row>
    <row r="48" spans="6:11" s="80" customFormat="1" ht="12.75">
      <c r="F48" s="38"/>
      <c r="G48" s="38"/>
      <c r="H48" s="81"/>
      <c r="I48" s="10"/>
      <c r="J48" s="10"/>
      <c r="K48" s="82"/>
    </row>
    <row r="49" spans="6:11" s="80" customFormat="1" ht="12.75">
      <c r="F49" s="38">
        <f>+F47+F45</f>
        <v>8689</v>
      </c>
      <c r="G49" s="38">
        <f>+G47+G45</f>
        <v>4133</v>
      </c>
      <c r="H49" s="81"/>
      <c r="I49" s="38">
        <f>+I47+I45</f>
        <v>14122</v>
      </c>
      <c r="J49" s="38">
        <f>+J47+J45</f>
        <v>7488</v>
      </c>
      <c r="K49" s="82"/>
    </row>
    <row r="50" spans="6:11" s="80" customFormat="1" ht="13.5" thickBot="1">
      <c r="F50" s="33"/>
      <c r="G50" s="33"/>
      <c r="H50" s="81"/>
      <c r="I50" s="33"/>
      <c r="J50" s="33"/>
      <c r="K50" s="82"/>
    </row>
    <row r="51" spans="7:11" ht="12.75">
      <c r="G51" s="38"/>
      <c r="H51" s="10"/>
      <c r="I51" s="10"/>
      <c r="J51" s="10"/>
      <c r="K51" s="12"/>
    </row>
    <row r="52" spans="1:11" ht="12.75">
      <c r="A52" s="8" t="s">
        <v>264</v>
      </c>
      <c r="G52" s="38"/>
      <c r="H52" s="10"/>
      <c r="I52" s="10"/>
      <c r="J52" s="10"/>
      <c r="K52" s="10"/>
    </row>
    <row r="53" spans="7:11" ht="12.75">
      <c r="G53" s="38"/>
      <c r="H53" s="10"/>
      <c r="I53" s="10"/>
      <c r="J53" s="10"/>
      <c r="K53" s="10"/>
    </row>
    <row r="54" spans="1:11" ht="12.75">
      <c r="A54" s="8" t="s">
        <v>60</v>
      </c>
      <c r="B54" s="8" t="s">
        <v>61</v>
      </c>
      <c r="F54" s="57">
        <v>3.47</v>
      </c>
      <c r="G54" s="57">
        <v>1.65</v>
      </c>
      <c r="H54" s="28"/>
      <c r="I54" s="28">
        <v>5.63</v>
      </c>
      <c r="J54" s="28">
        <v>2.99</v>
      </c>
      <c r="K54" s="10"/>
    </row>
    <row r="55" spans="7:11" ht="12.75">
      <c r="G55" s="38"/>
      <c r="H55" s="10"/>
      <c r="I55" s="10"/>
      <c r="J55" s="10"/>
      <c r="K55" s="10"/>
    </row>
    <row r="56" spans="1:11" ht="12.75">
      <c r="A56" s="8" t="s">
        <v>62</v>
      </c>
      <c r="B56" s="8" t="s">
        <v>63</v>
      </c>
      <c r="F56" s="29" t="s">
        <v>64</v>
      </c>
      <c r="G56" s="29" t="s">
        <v>64</v>
      </c>
      <c r="H56" s="29"/>
      <c r="I56" s="29" t="s">
        <v>64</v>
      </c>
      <c r="J56" s="29" t="s">
        <v>64</v>
      </c>
      <c r="K56" s="10"/>
    </row>
    <row r="57" spans="6:11" ht="12.75">
      <c r="F57" s="29"/>
      <c r="G57" s="29"/>
      <c r="H57" s="29"/>
      <c r="I57" s="29"/>
      <c r="J57" s="29"/>
      <c r="K57" s="10"/>
    </row>
    <row r="58" spans="6:11" ht="12.75">
      <c r="F58" s="29"/>
      <c r="G58" s="29"/>
      <c r="H58" s="29"/>
      <c r="I58" s="29"/>
      <c r="J58" s="29"/>
      <c r="K58" s="10"/>
    </row>
    <row r="59" spans="1:11" ht="12.75">
      <c r="A59" s="8" t="s">
        <v>13</v>
      </c>
      <c r="G59" s="10"/>
      <c r="H59" s="10"/>
      <c r="I59" s="10"/>
      <c r="J59" s="12"/>
      <c r="K59" s="10"/>
    </row>
    <row r="60" spans="7:11" ht="12.75">
      <c r="G60" s="10"/>
      <c r="H60" s="10"/>
      <c r="I60" s="10"/>
      <c r="J60" s="12"/>
      <c r="K60" s="10"/>
    </row>
    <row r="61" spans="7:11" ht="12.75">
      <c r="G61" s="10"/>
      <c r="H61" s="10"/>
      <c r="I61" s="10"/>
      <c r="J61" s="12"/>
      <c r="K61" s="10"/>
    </row>
    <row r="62" spans="1:11" ht="12.75">
      <c r="A62" s="45" t="s">
        <v>65</v>
      </c>
      <c r="B62" s="45"/>
      <c r="C62" s="45"/>
      <c r="D62" s="45"/>
      <c r="E62" s="45"/>
      <c r="F62" s="159"/>
      <c r="G62" s="10"/>
      <c r="H62" s="10"/>
      <c r="I62" s="10"/>
      <c r="J62" s="10"/>
      <c r="K62" s="10"/>
    </row>
    <row r="63" spans="1:11" ht="12.75">
      <c r="A63" s="45" t="s">
        <v>259</v>
      </c>
      <c r="B63" s="45"/>
      <c r="C63" s="45"/>
      <c r="D63" s="45"/>
      <c r="E63" s="45"/>
      <c r="F63" s="159"/>
      <c r="G63" s="30"/>
      <c r="H63" s="30"/>
      <c r="I63" s="30"/>
      <c r="J63" s="31"/>
      <c r="K63" s="30"/>
    </row>
  </sheetData>
  <mergeCells count="2">
    <mergeCell ref="F12:G12"/>
    <mergeCell ref="I12:J12"/>
  </mergeCells>
  <printOptions/>
  <pageMargins left="0.7" right="0" top="0.72" bottom="0.53" header="0.5" footer="0.5"/>
  <pageSetup horizontalDpi="600" verticalDpi="600" orientation="portrait" scale="85"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I80"/>
  <sheetViews>
    <sheetView showGridLines="0" workbookViewId="0" topLeftCell="A54">
      <selection activeCell="D69" sqref="D69"/>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5" width="17.7109375" style="8" customWidth="1"/>
    <col min="6" max="6" width="17.57421875" style="8" customWidth="1"/>
    <col min="7" max="16384" width="9.140625" style="2" customWidth="1"/>
  </cols>
  <sheetData>
    <row r="1" spans="1:8" ht="22.5" customHeight="1">
      <c r="A1" s="1" t="s">
        <v>131</v>
      </c>
      <c r="E1" s="78"/>
      <c r="H1" s="6"/>
    </row>
    <row r="2" spans="1:8" ht="12.75" customHeight="1">
      <c r="A2" s="8" t="s">
        <v>95</v>
      </c>
      <c r="E2" s="8"/>
      <c r="H2" s="6"/>
    </row>
    <row r="3" s="8" customFormat="1" ht="12.75">
      <c r="A3" s="8" t="s">
        <v>287</v>
      </c>
    </row>
    <row r="4" s="8" customFormat="1" ht="12.75">
      <c r="E4" s="78"/>
    </row>
    <row r="5" spans="1:5" s="8" customFormat="1" ht="12.75">
      <c r="A5" s="45"/>
      <c r="E5" s="110"/>
    </row>
    <row r="6" s="8" customFormat="1" ht="12.75">
      <c r="E6" s="59"/>
    </row>
    <row r="7" ht="12.75">
      <c r="A7" s="8" t="s">
        <v>1</v>
      </c>
    </row>
    <row r="8" spans="1:5" ht="12.75">
      <c r="A8" s="8"/>
      <c r="E8" s="4"/>
    </row>
    <row r="9" spans="1:6" ht="12.75">
      <c r="A9" s="8"/>
      <c r="F9" s="59"/>
    </row>
    <row r="10" spans="5:6" ht="12.75">
      <c r="E10" s="4" t="s">
        <v>66</v>
      </c>
      <c r="F10" s="4" t="s">
        <v>67</v>
      </c>
    </row>
    <row r="11" spans="5:6" ht="12.75">
      <c r="E11" s="4" t="s">
        <v>68</v>
      </c>
      <c r="F11" s="4" t="s">
        <v>68</v>
      </c>
    </row>
    <row r="12" spans="5:6" ht="12.75">
      <c r="E12" s="4" t="s">
        <v>69</v>
      </c>
      <c r="F12" s="4" t="s">
        <v>70</v>
      </c>
    </row>
    <row r="13" spans="5:6" ht="12.75">
      <c r="E13" s="4" t="s">
        <v>47</v>
      </c>
      <c r="F13" s="4" t="s">
        <v>71</v>
      </c>
    </row>
    <row r="14" spans="5:6" ht="12.75">
      <c r="E14" s="4" t="s">
        <v>51</v>
      </c>
      <c r="F14" s="4" t="s">
        <v>72</v>
      </c>
    </row>
    <row r="15" spans="5:6" ht="12.75">
      <c r="E15" s="54" t="s">
        <v>285</v>
      </c>
      <c r="F15" s="54" t="s">
        <v>245</v>
      </c>
    </row>
    <row r="16" spans="5:6" ht="12.75">
      <c r="E16" s="4" t="s">
        <v>126</v>
      </c>
      <c r="F16" s="4" t="s">
        <v>126</v>
      </c>
    </row>
    <row r="17" ht="12.75">
      <c r="F17" s="4"/>
    </row>
    <row r="18" ht="12.75">
      <c r="F18" s="4"/>
    </row>
    <row r="19" spans="1:8" ht="12.75">
      <c r="A19" s="2" t="s">
        <v>73</v>
      </c>
      <c r="D19" s="49"/>
      <c r="E19" s="38">
        <v>106271</v>
      </c>
      <c r="F19" s="38">
        <v>111923</v>
      </c>
      <c r="H19" s="48"/>
    </row>
    <row r="20" spans="5:8" ht="12.75">
      <c r="E20" s="38"/>
      <c r="F20" s="38"/>
      <c r="H20" s="49"/>
    </row>
    <row r="21" spans="1:8" ht="12.75">
      <c r="A21" s="2" t="s">
        <v>248</v>
      </c>
      <c r="E21" s="38">
        <v>10693</v>
      </c>
      <c r="F21" s="38">
        <v>11012</v>
      </c>
      <c r="H21" s="49"/>
    </row>
    <row r="22" spans="5:8" ht="12.75">
      <c r="E22" s="38"/>
      <c r="F22" s="38"/>
      <c r="H22" s="49"/>
    </row>
    <row r="23" spans="1:8" ht="12.75">
      <c r="A23" s="2" t="s">
        <v>239</v>
      </c>
      <c r="E23" s="38">
        <v>10371</v>
      </c>
      <c r="F23" s="38">
        <v>10371</v>
      </c>
      <c r="H23" s="49"/>
    </row>
    <row r="24" spans="5:8" ht="12.75">
      <c r="E24" s="38"/>
      <c r="F24" s="38"/>
      <c r="H24" s="49"/>
    </row>
    <row r="25" spans="1:8" ht="12.75">
      <c r="A25" s="2" t="s">
        <v>3</v>
      </c>
      <c r="E25" s="38">
        <v>19619</v>
      </c>
      <c r="F25" s="38">
        <v>24014</v>
      </c>
      <c r="H25" s="48"/>
    </row>
    <row r="26" spans="5:8" ht="12.75">
      <c r="E26" s="38"/>
      <c r="F26" s="38"/>
      <c r="H26" s="49"/>
    </row>
    <row r="27" spans="1:8" ht="12.75">
      <c r="A27" s="2" t="s">
        <v>74</v>
      </c>
      <c r="E27" s="38">
        <v>17798</v>
      </c>
      <c r="F27" s="38">
        <v>10102</v>
      </c>
      <c r="H27" s="49"/>
    </row>
    <row r="28" spans="5:8" ht="12.75">
      <c r="E28" s="38"/>
      <c r="F28" s="38"/>
      <c r="H28" s="49"/>
    </row>
    <row r="29" spans="1:8" ht="12.75">
      <c r="A29" s="2" t="s">
        <v>132</v>
      </c>
      <c r="E29" s="38">
        <v>47645</v>
      </c>
      <c r="F29" s="38">
        <v>47758</v>
      </c>
      <c r="H29" s="49"/>
    </row>
    <row r="30" spans="5:8" ht="12.75">
      <c r="E30" s="38"/>
      <c r="F30" s="38"/>
      <c r="H30" s="49"/>
    </row>
    <row r="31" spans="1:8" ht="12.75">
      <c r="A31" s="2" t="s">
        <v>15</v>
      </c>
      <c r="E31" s="38">
        <v>686</v>
      </c>
      <c r="F31" s="38">
        <v>686</v>
      </c>
      <c r="H31" s="49"/>
    </row>
    <row r="32" spans="5:8" ht="12.75" hidden="1">
      <c r="E32" s="38"/>
      <c r="F32" s="38"/>
      <c r="H32" s="49"/>
    </row>
    <row r="33" spans="1:8" ht="12.75" hidden="1">
      <c r="A33" s="2" t="s">
        <v>38</v>
      </c>
      <c r="E33" s="38">
        <v>0</v>
      </c>
      <c r="F33" s="38">
        <v>0</v>
      </c>
      <c r="H33" s="49"/>
    </row>
    <row r="34" spans="5:6" ht="12.75">
      <c r="E34" s="38"/>
      <c r="F34" s="38"/>
    </row>
    <row r="35" spans="1:6" ht="12.75">
      <c r="A35" s="2" t="s">
        <v>75</v>
      </c>
      <c r="E35" s="38"/>
      <c r="F35" s="38"/>
    </row>
    <row r="36" spans="5:9" ht="12.75">
      <c r="E36" s="38"/>
      <c r="F36" s="38"/>
      <c r="I36" s="7"/>
    </row>
    <row r="37" spans="2:9" ht="12.75">
      <c r="B37" s="46" t="s">
        <v>76</v>
      </c>
      <c r="D37" s="46"/>
      <c r="E37" s="175">
        <v>58499</v>
      </c>
      <c r="F37" s="176">
        <v>50687</v>
      </c>
      <c r="I37" s="12"/>
    </row>
    <row r="38" spans="2:9" ht="12.75">
      <c r="B38" s="46" t="s">
        <v>107</v>
      </c>
      <c r="D38" s="46"/>
      <c r="E38" s="177">
        <v>1213</v>
      </c>
      <c r="F38" s="178">
        <v>2024</v>
      </c>
      <c r="I38" s="12"/>
    </row>
    <row r="39" spans="2:9" ht="12.75">
      <c r="B39" s="46" t="s">
        <v>246</v>
      </c>
      <c r="D39" s="50"/>
      <c r="E39" s="177">
        <v>14000</v>
      </c>
      <c r="F39" s="178">
        <v>14260</v>
      </c>
      <c r="I39" s="12"/>
    </row>
    <row r="40" spans="2:9" ht="12.75">
      <c r="B40" s="46" t="s">
        <v>77</v>
      </c>
      <c r="D40" s="46"/>
      <c r="E40" s="177">
        <v>71160</v>
      </c>
      <c r="F40" s="178">
        <v>69783</v>
      </c>
      <c r="I40" s="12"/>
    </row>
    <row r="41" spans="2:9" ht="12.75">
      <c r="B41" s="46" t="s">
        <v>2</v>
      </c>
      <c r="D41" s="46"/>
      <c r="E41" s="177">
        <v>1580</v>
      </c>
      <c r="F41" s="178">
        <v>3062</v>
      </c>
      <c r="I41" s="12"/>
    </row>
    <row r="42" spans="2:9" ht="12.75">
      <c r="B42" s="46" t="s">
        <v>37</v>
      </c>
      <c r="D42" s="46"/>
      <c r="E42" s="177">
        <v>50413</v>
      </c>
      <c r="F42" s="178">
        <v>40497</v>
      </c>
      <c r="I42" s="12"/>
    </row>
    <row r="43" spans="2:9" ht="12.75">
      <c r="B43" s="46" t="s">
        <v>78</v>
      </c>
      <c r="D43" s="50"/>
      <c r="E43" s="179">
        <v>7900</v>
      </c>
      <c r="F43" s="180">
        <v>9471</v>
      </c>
      <c r="I43" s="12"/>
    </row>
    <row r="44" spans="2:9" ht="12.75">
      <c r="B44" s="46"/>
      <c r="D44" s="50"/>
      <c r="E44" s="31"/>
      <c r="F44" s="31"/>
      <c r="I44" s="12"/>
    </row>
    <row r="45" spans="2:9" ht="12.75">
      <c r="B45" s="46"/>
      <c r="D45" s="46"/>
      <c r="E45" s="12">
        <f>SUM(E37:E43)</f>
        <v>204765</v>
      </c>
      <c r="F45" s="12">
        <f>SUM(F37:F43)</f>
        <v>189784</v>
      </c>
      <c r="I45" s="7"/>
    </row>
    <row r="46" spans="2:9" ht="12.75">
      <c r="B46" s="46"/>
      <c r="D46" s="46"/>
      <c r="E46" s="12"/>
      <c r="F46" s="12"/>
      <c r="I46" s="7"/>
    </row>
    <row r="47" spans="1:9" ht="12.75">
      <c r="A47" s="2" t="s">
        <v>79</v>
      </c>
      <c r="E47" s="38"/>
      <c r="F47" s="38"/>
      <c r="I47" s="7"/>
    </row>
    <row r="48" spans="5:9" ht="12.75">
      <c r="E48" s="38"/>
      <c r="F48" s="38"/>
      <c r="I48" s="7"/>
    </row>
    <row r="49" spans="2:9" ht="12.75">
      <c r="B49" s="46" t="s">
        <v>81</v>
      </c>
      <c r="C49" s="45"/>
      <c r="D49" s="46"/>
      <c r="E49" s="175">
        <v>75946</v>
      </c>
      <c r="F49" s="176">
        <v>71894</v>
      </c>
      <c r="I49" s="12"/>
    </row>
    <row r="50" spans="2:9" ht="12.75">
      <c r="B50" s="46" t="s">
        <v>82</v>
      </c>
      <c r="D50" s="46"/>
      <c r="E50" s="177">
        <v>1308</v>
      </c>
      <c r="F50" s="178">
        <v>627</v>
      </c>
      <c r="I50" s="12"/>
    </row>
    <row r="51" spans="2:9" ht="12.75">
      <c r="B51" s="46" t="s">
        <v>80</v>
      </c>
      <c r="D51" s="46"/>
      <c r="E51" s="179">
        <v>23818</v>
      </c>
      <c r="F51" s="180">
        <v>24348</v>
      </c>
      <c r="I51" s="12"/>
    </row>
    <row r="52" spans="2:6" ht="12.75">
      <c r="B52" s="46"/>
      <c r="D52" s="46"/>
      <c r="E52" s="12"/>
      <c r="F52" s="12"/>
    </row>
    <row r="53" spans="2:6" ht="12.75">
      <c r="B53" s="46"/>
      <c r="D53" s="46"/>
      <c r="E53" s="12">
        <f>SUM(E49:E52)</f>
        <v>101072</v>
      </c>
      <c r="F53" s="12">
        <f>SUM(F49:F52)</f>
        <v>96869</v>
      </c>
    </row>
    <row r="54" spans="5:6" ht="12.75">
      <c r="E54" s="38"/>
      <c r="F54" s="38"/>
    </row>
    <row r="55" spans="1:6" ht="12.75">
      <c r="A55" s="2" t="s">
        <v>83</v>
      </c>
      <c r="E55" s="25">
        <f>+E45-E53</f>
        <v>103693</v>
      </c>
      <c r="F55" s="25">
        <f>+F45-F53</f>
        <v>92915</v>
      </c>
    </row>
    <row r="56" spans="5:6" ht="12.75">
      <c r="E56" s="12"/>
      <c r="F56" s="12"/>
    </row>
    <row r="57" spans="5:6" ht="13.5" thickBot="1">
      <c r="E57" s="27">
        <f>SUM(E19:E30)+E55+E31+E33</f>
        <v>316776</v>
      </c>
      <c r="F57" s="27">
        <f>SUM(F19:F30)+F55+F31+F33</f>
        <v>308781</v>
      </c>
    </row>
    <row r="58" spans="5:6" ht="13.5" thickTop="1">
      <c r="E58" s="38"/>
      <c r="F58" s="38"/>
    </row>
    <row r="59" spans="1:6" ht="12.75">
      <c r="A59" s="2" t="s">
        <v>84</v>
      </c>
      <c r="E59" s="38">
        <v>250702</v>
      </c>
      <c r="F59" s="38">
        <v>250702</v>
      </c>
    </row>
    <row r="60" spans="1:6" ht="12.75">
      <c r="A60" s="2" t="s">
        <v>85</v>
      </c>
      <c r="E60" s="25">
        <f>6866-4197+60659</f>
        <v>63328</v>
      </c>
      <c r="F60" s="25">
        <f>6866-2494+50298-1</f>
        <v>54669</v>
      </c>
    </row>
    <row r="61" spans="5:6" ht="12.75">
      <c r="E61" s="12"/>
      <c r="F61" s="12"/>
    </row>
    <row r="62" spans="1:6" ht="12.75">
      <c r="A62" s="2" t="s">
        <v>196</v>
      </c>
      <c r="E62" s="12">
        <f>+E59+E60</f>
        <v>314030</v>
      </c>
      <c r="F62" s="12">
        <f>+F59+F60</f>
        <v>305371</v>
      </c>
    </row>
    <row r="63" spans="5:6" ht="12.75">
      <c r="E63" s="12"/>
      <c r="F63" s="12"/>
    </row>
    <row r="64" spans="1:6" ht="12.75">
      <c r="A64" s="2" t="s">
        <v>44</v>
      </c>
      <c r="E64" s="25">
        <v>2746</v>
      </c>
      <c r="F64" s="25">
        <v>3410</v>
      </c>
    </row>
    <row r="65" spans="5:6" ht="12.75">
      <c r="E65" s="38"/>
      <c r="F65" s="38"/>
    </row>
    <row r="66" spans="5:6" ht="13.5" thickBot="1">
      <c r="E66" s="27">
        <f>E62+E64</f>
        <v>316776</v>
      </c>
      <c r="F66" s="27">
        <f>F62+F64</f>
        <v>308781</v>
      </c>
    </row>
    <row r="67" spans="5:6" ht="13.5" thickTop="1">
      <c r="E67" s="8" t="s">
        <v>39</v>
      </c>
      <c r="F67" s="38"/>
    </row>
    <row r="68" spans="1:6" ht="13.5" thickBot="1">
      <c r="A68" s="2" t="s">
        <v>247</v>
      </c>
      <c r="E68" s="33">
        <v>125</v>
      </c>
      <c r="F68" s="33">
        <v>122</v>
      </c>
    </row>
    <row r="69" spans="5:6" ht="12.75">
      <c r="E69" s="12"/>
      <c r="F69" s="12"/>
    </row>
    <row r="70" spans="5:6" ht="12.75">
      <c r="E70" s="12"/>
      <c r="F70" s="82"/>
    </row>
    <row r="71" spans="5:6" ht="12.75">
      <c r="E71" s="12"/>
      <c r="F71" s="12"/>
    </row>
    <row r="72" spans="5:6" ht="12.75">
      <c r="E72" s="12"/>
      <c r="F72" s="12"/>
    </row>
    <row r="73" spans="1:4" ht="12.75">
      <c r="A73" s="45" t="s">
        <v>86</v>
      </c>
      <c r="B73" s="45"/>
      <c r="C73" s="45"/>
      <c r="D73" s="45"/>
    </row>
    <row r="74" spans="1:4" ht="12.75">
      <c r="A74" s="45" t="s">
        <v>259</v>
      </c>
      <c r="B74" s="45"/>
      <c r="C74" s="45"/>
      <c r="D74" s="45"/>
    </row>
    <row r="76" spans="5:6" s="7" customFormat="1" ht="12.75">
      <c r="E76" s="31"/>
      <c r="F76" s="31"/>
    </row>
    <row r="77" spans="4:6" s="7" customFormat="1" ht="12.75">
      <c r="D77" s="115"/>
      <c r="E77" s="31"/>
      <c r="F77" s="31"/>
    </row>
    <row r="78" spans="4:6" s="7" customFormat="1" ht="12.75">
      <c r="D78" s="115"/>
      <c r="E78" s="31"/>
      <c r="F78" s="31"/>
    </row>
    <row r="79" spans="4:6" s="7" customFormat="1" ht="12.75">
      <c r="D79" s="115"/>
      <c r="E79" s="31"/>
      <c r="F79" s="31"/>
    </row>
    <row r="80" ht="12.75">
      <c r="D80" s="84"/>
    </row>
  </sheetData>
  <printOptions/>
  <pageMargins left="0.92" right="0.57" top="0.33" bottom="0.17" header="0.25" footer="0.2"/>
  <pageSetup horizontalDpi="600" verticalDpi="600" orientation="portrait" scale="80" r:id="rId1"/>
  <headerFooter alignWithMargins="0">
    <oddFooter>&amp;CPage 2</oddFooter>
  </headerFooter>
  <rowBreaks count="1" manualBreakCount="1">
    <brk id="74" max="255" man="1"/>
  </rowBreaks>
</worksheet>
</file>

<file path=xl/worksheets/sheet3.xml><?xml version="1.0" encoding="utf-8"?>
<worksheet xmlns="http://schemas.openxmlformats.org/spreadsheetml/2006/main" xmlns:r="http://schemas.openxmlformats.org/officeDocument/2006/relationships">
  <dimension ref="A1:L84"/>
  <sheetViews>
    <sheetView showGridLines="0" workbookViewId="0" topLeftCell="A48">
      <selection activeCell="E34" sqref="E34:G34"/>
    </sheetView>
  </sheetViews>
  <sheetFormatPr defaultColWidth="9.140625" defaultRowHeight="12.75"/>
  <cols>
    <col min="1" max="1" width="11.421875" style="6" customWidth="1"/>
    <col min="2" max="3" width="3.7109375" style="6" customWidth="1"/>
    <col min="4" max="4" width="33.00390625" style="6" customWidth="1"/>
    <col min="5" max="5" width="14.7109375" style="8" customWidth="1"/>
    <col min="6" max="6" width="12.8515625" style="6" customWidth="1"/>
    <col min="7" max="8" width="15.00390625" style="6" customWidth="1"/>
    <col min="9" max="9" width="12.7109375" style="6" customWidth="1"/>
    <col min="10" max="10" width="9.8515625" style="6" bestFit="1" customWidth="1"/>
    <col min="11" max="16384" width="9.140625" style="6" customWidth="1"/>
  </cols>
  <sheetData>
    <row r="1" ht="22.5" customHeight="1">
      <c r="A1" s="1" t="s">
        <v>131</v>
      </c>
    </row>
    <row r="2" spans="1:7" ht="13.5" customHeight="1">
      <c r="A2" s="14" t="s">
        <v>95</v>
      </c>
      <c r="G2" s="78"/>
    </row>
    <row r="3" ht="14.25">
      <c r="A3" s="14" t="s">
        <v>287</v>
      </c>
    </row>
    <row r="4" spans="1:7" ht="14.25">
      <c r="A4" s="14" t="s">
        <v>96</v>
      </c>
      <c r="G4" s="58"/>
    </row>
    <row r="5" ht="12.75">
      <c r="F5" s="111"/>
    </row>
    <row r="6" spans="1:6" ht="12.75">
      <c r="A6" s="13"/>
      <c r="F6" s="4"/>
    </row>
    <row r="7" ht="12.75">
      <c r="G7" s="4"/>
    </row>
    <row r="8" spans="1:8" ht="15">
      <c r="A8" s="15" t="s">
        <v>40</v>
      </c>
      <c r="E8" s="4"/>
      <c r="F8" s="3"/>
      <c r="G8" s="3"/>
      <c r="H8" s="3"/>
    </row>
    <row r="9" spans="5:8" ht="12.75">
      <c r="E9" s="4"/>
      <c r="F9" s="3"/>
      <c r="G9" s="3"/>
      <c r="H9" s="3"/>
    </row>
    <row r="10" spans="5:8" ht="12.75">
      <c r="E10" s="4"/>
      <c r="F10" s="3"/>
      <c r="G10" s="3"/>
      <c r="H10" s="3"/>
    </row>
    <row r="11" spans="5:8" ht="12.75">
      <c r="E11" s="4"/>
      <c r="F11" s="3"/>
      <c r="G11" s="3"/>
      <c r="H11" s="3"/>
    </row>
    <row r="12" spans="5:8" ht="14.25">
      <c r="E12" s="17" t="s">
        <v>18</v>
      </c>
      <c r="F12" s="3"/>
      <c r="G12" s="3"/>
      <c r="H12" s="3"/>
    </row>
    <row r="13" spans="5:8" ht="14.25">
      <c r="E13" s="17" t="s">
        <v>19</v>
      </c>
      <c r="F13" s="3"/>
      <c r="G13" s="3"/>
      <c r="H13" s="3"/>
    </row>
    <row r="14" spans="5:8" ht="14.25">
      <c r="E14" s="19" t="s">
        <v>20</v>
      </c>
      <c r="F14" s="3"/>
      <c r="G14" s="3"/>
      <c r="H14" s="3"/>
    </row>
    <row r="15" spans="5:8" ht="14.25">
      <c r="E15" s="17" t="s">
        <v>21</v>
      </c>
      <c r="F15" s="3"/>
      <c r="G15" s="3"/>
      <c r="H15" s="3"/>
    </row>
    <row r="16" spans="5:9" ht="14.25">
      <c r="E16" s="52" t="s">
        <v>22</v>
      </c>
      <c r="F16" s="212" t="s">
        <v>23</v>
      </c>
      <c r="G16" s="212"/>
      <c r="H16" s="53" t="s">
        <v>24</v>
      </c>
      <c r="I16" s="53" t="s">
        <v>92</v>
      </c>
    </row>
    <row r="17" spans="5:9" ht="14.25">
      <c r="E17" s="4"/>
      <c r="F17" s="18"/>
      <c r="G17" s="18" t="s">
        <v>25</v>
      </c>
      <c r="H17" s="18"/>
      <c r="I17" s="18"/>
    </row>
    <row r="18" spans="5:9" ht="14.25">
      <c r="E18" s="17" t="s">
        <v>26</v>
      </c>
      <c r="F18" s="18" t="s">
        <v>27</v>
      </c>
      <c r="G18" s="18" t="s">
        <v>28</v>
      </c>
      <c r="H18" s="51" t="s">
        <v>93</v>
      </c>
      <c r="I18" s="18"/>
    </row>
    <row r="19" spans="5:9" ht="14.25">
      <c r="E19" s="52" t="s">
        <v>29</v>
      </c>
      <c r="F19" s="53" t="s">
        <v>30</v>
      </c>
      <c r="G19" s="53" t="s">
        <v>31</v>
      </c>
      <c r="H19" s="53" t="s">
        <v>32</v>
      </c>
      <c r="I19" s="18"/>
    </row>
    <row r="20" spans="5:9" ht="14.25">
      <c r="E20" s="17" t="s">
        <v>126</v>
      </c>
      <c r="F20" s="17" t="s">
        <v>126</v>
      </c>
      <c r="G20" s="17" t="s">
        <v>126</v>
      </c>
      <c r="H20" s="17" t="s">
        <v>126</v>
      </c>
      <c r="I20" s="17" t="s">
        <v>282</v>
      </c>
    </row>
    <row r="21" spans="5:8" ht="12.75">
      <c r="E21" s="10"/>
      <c r="F21" s="11"/>
      <c r="G21" s="11"/>
      <c r="H21" s="11"/>
    </row>
    <row r="22" s="14" customFormat="1" ht="14.25">
      <c r="I22" s="42"/>
    </row>
    <row r="23" spans="1:9" s="14" customFormat="1" ht="14.25">
      <c r="A23" s="14" t="s">
        <v>265</v>
      </c>
      <c r="E23" s="39">
        <v>250702</v>
      </c>
      <c r="F23" s="39">
        <v>6866</v>
      </c>
      <c r="G23" s="39">
        <v>-2494</v>
      </c>
      <c r="H23" s="39">
        <v>50297</v>
      </c>
      <c r="I23" s="39">
        <f>SUM(E23:H23)</f>
        <v>305371</v>
      </c>
    </row>
    <row r="24" s="14" customFormat="1" ht="14.25">
      <c r="I24" s="42"/>
    </row>
    <row r="25" spans="1:9" s="16" customFormat="1" ht="14.25">
      <c r="A25" s="16" t="s">
        <v>16</v>
      </c>
      <c r="E25" s="34"/>
      <c r="F25" s="34"/>
      <c r="G25" s="20">
        <v>-1702</v>
      </c>
      <c r="H25" s="34"/>
      <c r="I25" s="34">
        <f>SUM(E25:H25)</f>
        <v>-1702</v>
      </c>
    </row>
    <row r="26" spans="1:9" s="8" customFormat="1" ht="14.25">
      <c r="A26" s="16"/>
      <c r="B26" s="16"/>
      <c r="C26" s="16"/>
      <c r="D26" s="16"/>
      <c r="E26" s="20"/>
      <c r="F26" s="20"/>
      <c r="G26" s="20"/>
      <c r="H26" s="20"/>
      <c r="I26" s="56"/>
    </row>
    <row r="27" spans="1:9" s="8" customFormat="1" ht="14.25" hidden="1">
      <c r="A27" s="16" t="s">
        <v>135</v>
      </c>
      <c r="B27" s="16"/>
      <c r="C27" s="16"/>
      <c r="D27" s="16"/>
      <c r="E27" s="20"/>
      <c r="G27" s="20"/>
      <c r="H27" s="20"/>
      <c r="I27" s="56"/>
    </row>
    <row r="28" spans="1:9" s="8" customFormat="1" ht="14.25" hidden="1">
      <c r="A28" s="16" t="s">
        <v>136</v>
      </c>
      <c r="B28" s="16"/>
      <c r="C28" s="16"/>
      <c r="D28" s="16"/>
      <c r="E28" s="20"/>
      <c r="F28" s="20"/>
      <c r="G28" s="20">
        <v>0</v>
      </c>
      <c r="H28" s="20">
        <v>0</v>
      </c>
      <c r="I28" s="56">
        <f>SUM(E28:H28)</f>
        <v>0</v>
      </c>
    </row>
    <row r="29" spans="1:9" s="8" customFormat="1" ht="14.25" hidden="1">
      <c r="A29" s="16"/>
      <c r="B29" s="16"/>
      <c r="C29" s="16"/>
      <c r="D29" s="16"/>
      <c r="E29" s="20"/>
      <c r="F29" s="20"/>
      <c r="G29" s="20"/>
      <c r="H29" s="20"/>
      <c r="I29" s="56"/>
    </row>
    <row r="30" spans="1:9" s="8" customFormat="1" ht="14.25" hidden="1">
      <c r="A30" s="16" t="s">
        <v>137</v>
      </c>
      <c r="B30" s="16"/>
      <c r="C30" s="16"/>
      <c r="D30" s="16"/>
      <c r="E30" s="20"/>
      <c r="F30" s="20"/>
      <c r="G30" s="20"/>
      <c r="H30" s="20"/>
      <c r="I30" s="56"/>
    </row>
    <row r="31" spans="1:9" s="8" customFormat="1" ht="14.25" hidden="1">
      <c r="A31" s="16" t="s">
        <v>138</v>
      </c>
      <c r="B31" s="16"/>
      <c r="C31" s="16"/>
      <c r="D31" s="16"/>
      <c r="E31" s="20"/>
      <c r="F31" s="20"/>
      <c r="G31" s="20">
        <v>0</v>
      </c>
      <c r="H31" s="20">
        <v>0</v>
      </c>
      <c r="I31" s="56">
        <f>SUM(E31:H31)</f>
        <v>0</v>
      </c>
    </row>
    <row r="32" spans="1:9" s="16" customFormat="1" ht="14.25">
      <c r="A32" s="16" t="s">
        <v>293</v>
      </c>
      <c r="E32" s="20"/>
      <c r="F32" s="20"/>
      <c r="G32" s="20"/>
      <c r="H32" s="20">
        <v>14122</v>
      </c>
      <c r="I32" s="34">
        <f>SUM(E32:H32)</f>
        <v>14122</v>
      </c>
    </row>
    <row r="33" spans="6:9" s="16" customFormat="1" ht="14.25">
      <c r="F33" s="34"/>
      <c r="I33" s="34"/>
    </row>
    <row r="34" spans="1:9" s="16" customFormat="1" ht="14.25">
      <c r="A34" s="16" t="s">
        <v>234</v>
      </c>
      <c r="E34" s="35"/>
      <c r="F34" s="35"/>
      <c r="G34" s="35"/>
      <c r="H34" s="34">
        <v>-3761</v>
      </c>
      <c r="I34" s="34">
        <f>SUM(E34:H34)</f>
        <v>-3761</v>
      </c>
    </row>
    <row r="35" spans="5:9" s="16" customFormat="1" ht="15" thickBot="1">
      <c r="E35" s="55"/>
      <c r="F35" s="55"/>
      <c r="G35" s="55"/>
      <c r="H35" s="55"/>
      <c r="I35" s="36"/>
    </row>
    <row r="36" spans="1:9" s="8" customFormat="1" ht="14.25">
      <c r="A36" s="16"/>
      <c r="B36" s="16"/>
      <c r="C36" s="16"/>
      <c r="D36" s="16"/>
      <c r="E36" s="20"/>
      <c r="F36" s="20"/>
      <c r="G36" s="20"/>
      <c r="H36" s="20"/>
      <c r="I36" s="16"/>
    </row>
    <row r="37" spans="1:10" s="8" customFormat="1" ht="14.25">
      <c r="A37" s="16" t="s">
        <v>289</v>
      </c>
      <c r="B37" s="16"/>
      <c r="C37" s="16"/>
      <c r="D37" s="16"/>
      <c r="E37" s="20">
        <f>SUM(E22:E36)</f>
        <v>250702</v>
      </c>
      <c r="F37" s="20">
        <f>SUM(F22:F36)</f>
        <v>6866</v>
      </c>
      <c r="G37" s="20">
        <f>SUM(G22:G36)</f>
        <v>-4196</v>
      </c>
      <c r="H37" s="20">
        <f>SUM(H22:H36)</f>
        <v>60658</v>
      </c>
      <c r="I37" s="20">
        <f>SUM(I22:I36)</f>
        <v>314030</v>
      </c>
      <c r="J37" s="20"/>
    </row>
    <row r="38" spans="1:9" s="8" customFormat="1" ht="15" thickBot="1">
      <c r="A38" s="16"/>
      <c r="B38" s="16"/>
      <c r="C38" s="16"/>
      <c r="D38" s="16"/>
      <c r="E38" s="37"/>
      <c r="F38" s="37"/>
      <c r="G38" s="37"/>
      <c r="H38" s="37"/>
      <c r="I38" s="55"/>
    </row>
    <row r="39" spans="1:9" ht="14.25">
      <c r="A39" s="14"/>
      <c r="B39" s="14"/>
      <c r="C39" s="14"/>
      <c r="D39" s="14"/>
      <c r="E39" s="20"/>
      <c r="F39" s="21"/>
      <c r="G39" s="21"/>
      <c r="H39" s="21"/>
      <c r="I39" s="23"/>
    </row>
    <row r="40" spans="1:9" ht="14.25">
      <c r="A40" s="14"/>
      <c r="B40" s="14"/>
      <c r="C40" s="14"/>
      <c r="D40" s="14"/>
      <c r="E40" s="20"/>
      <c r="F40" s="21"/>
      <c r="G40" s="21"/>
      <c r="H40" s="21"/>
      <c r="I40" s="23"/>
    </row>
    <row r="41" spans="1:9" ht="14.25">
      <c r="A41" s="14"/>
      <c r="B41" s="14"/>
      <c r="C41" s="14"/>
      <c r="D41" s="14"/>
      <c r="E41" s="20"/>
      <c r="F41" s="21"/>
      <c r="G41" s="21"/>
      <c r="H41" s="21"/>
      <c r="I41" s="23"/>
    </row>
    <row r="42" spans="1:10" ht="14.25">
      <c r="A42" s="14" t="s">
        <v>142</v>
      </c>
      <c r="E42" s="22"/>
      <c r="F42" s="22"/>
      <c r="G42" s="22"/>
      <c r="H42" s="22"/>
      <c r="I42" s="22"/>
      <c r="J42" s="32"/>
    </row>
    <row r="43" spans="1:10" ht="14.25">
      <c r="A43" s="14" t="s">
        <v>148</v>
      </c>
      <c r="E43" s="22">
        <v>250702</v>
      </c>
      <c r="F43" s="22">
        <v>8889</v>
      </c>
      <c r="G43" s="22">
        <v>2054</v>
      </c>
      <c r="H43" s="22">
        <v>31396</v>
      </c>
      <c r="I43" s="22">
        <f>SUM(E43:H43)</f>
        <v>293041</v>
      </c>
      <c r="J43" s="32"/>
    </row>
    <row r="44" s="14" customFormat="1" ht="14.25">
      <c r="I44" s="42"/>
    </row>
    <row r="45" spans="1:9" s="14" customFormat="1" ht="14.25">
      <c r="A45" s="14" t="s">
        <v>278</v>
      </c>
      <c r="E45" s="83"/>
      <c r="F45" s="42">
        <v>-2023</v>
      </c>
      <c r="G45" s="83"/>
      <c r="H45" s="42">
        <f>1589+434+62</f>
        <v>2085</v>
      </c>
      <c r="I45" s="22">
        <f>SUM(E45:H45)</f>
        <v>62</v>
      </c>
    </row>
    <row r="46" s="14" customFormat="1" ht="14.25" hidden="1">
      <c r="I46" s="42"/>
    </row>
    <row r="47" spans="5:9" s="14" customFormat="1" ht="15" thickBot="1">
      <c r="E47" s="41"/>
      <c r="F47" s="41"/>
      <c r="G47" s="41"/>
      <c r="H47" s="41"/>
      <c r="I47" s="60"/>
    </row>
    <row r="48" spans="5:9" s="14" customFormat="1" ht="14.25">
      <c r="E48" s="23"/>
      <c r="F48" s="23"/>
      <c r="G48" s="23"/>
      <c r="H48" s="23"/>
      <c r="I48" s="22"/>
    </row>
    <row r="49" spans="1:9" s="14" customFormat="1" ht="14.25">
      <c r="A49" s="14" t="s">
        <v>147</v>
      </c>
      <c r="E49" s="174">
        <f>SUM(E43:E48)</f>
        <v>250702</v>
      </c>
      <c r="F49" s="174">
        <f>SUM(F43:F48)</f>
        <v>6866</v>
      </c>
      <c r="G49" s="174">
        <f>SUM(G43:G48)</f>
        <v>2054</v>
      </c>
      <c r="H49" s="174">
        <f>SUM(H43:H48)</f>
        <v>33481</v>
      </c>
      <c r="I49" s="22">
        <f>SUM(I43:I48)</f>
        <v>293103</v>
      </c>
    </row>
    <row r="50" spans="5:9" s="14" customFormat="1" ht="14.25">
      <c r="E50" s="23"/>
      <c r="F50" s="23"/>
      <c r="G50" s="23"/>
      <c r="H50" s="23"/>
      <c r="I50" s="22"/>
    </row>
    <row r="51" spans="1:9" s="14" customFormat="1" ht="14.25">
      <c r="A51" s="14" t="s">
        <v>16</v>
      </c>
      <c r="E51" s="34"/>
      <c r="F51" s="34"/>
      <c r="G51" s="20">
        <v>-2535</v>
      </c>
      <c r="H51" s="34"/>
      <c r="I51" s="42">
        <f>SUM(E51:H51)</f>
        <v>-2535</v>
      </c>
    </row>
    <row r="52" s="14" customFormat="1" ht="14.25">
      <c r="I52" s="42"/>
    </row>
    <row r="53" spans="1:9" s="14" customFormat="1" ht="14.25" hidden="1">
      <c r="A53" s="14" t="s">
        <v>17</v>
      </c>
      <c r="E53" s="42"/>
      <c r="F53" s="34"/>
      <c r="G53" s="42">
        <f>-45+45</f>
        <v>0</v>
      </c>
      <c r="I53" s="42">
        <f>SUM(E53:H53)</f>
        <v>0</v>
      </c>
    </row>
    <row r="54" spans="6:9" s="14" customFormat="1" ht="14.25" hidden="1">
      <c r="F54" s="34"/>
      <c r="I54" s="42"/>
    </row>
    <row r="55" s="14" customFormat="1" ht="14.25" hidden="1">
      <c r="A55" s="14" t="s">
        <v>135</v>
      </c>
    </row>
    <row r="56" spans="1:9" s="14" customFormat="1" ht="14.25" hidden="1">
      <c r="A56" s="14" t="s">
        <v>136</v>
      </c>
      <c r="E56" s="42"/>
      <c r="F56" s="21"/>
      <c r="G56" s="42">
        <f>-45+45</f>
        <v>0</v>
      </c>
      <c r="H56" s="42">
        <f>-45+45</f>
        <v>0</v>
      </c>
      <c r="I56" s="42">
        <f>SUM(E56:H56)</f>
        <v>0</v>
      </c>
    </row>
    <row r="57" spans="6:9" s="14" customFormat="1" ht="14.25" hidden="1">
      <c r="F57" s="34"/>
      <c r="I57" s="42"/>
    </row>
    <row r="58" s="14" customFormat="1" ht="14.25" hidden="1">
      <c r="A58" s="14" t="s">
        <v>137</v>
      </c>
    </row>
    <row r="59" spans="1:9" s="14" customFormat="1" ht="14.25" hidden="1">
      <c r="A59" s="14" t="s">
        <v>138</v>
      </c>
      <c r="E59" s="20"/>
      <c r="F59" s="21"/>
      <c r="G59" s="83">
        <v>0</v>
      </c>
      <c r="H59" s="83">
        <v>0</v>
      </c>
      <c r="I59" s="42">
        <f>SUM(E59:H59)</f>
        <v>0</v>
      </c>
    </row>
    <row r="60" spans="6:10" s="14" customFormat="1" ht="14.25" hidden="1">
      <c r="F60" s="34"/>
      <c r="I60" s="42"/>
      <c r="J60" s="20"/>
    </row>
    <row r="61" spans="1:12" ht="14.25" hidden="1">
      <c r="A61" s="14" t="s">
        <v>134</v>
      </c>
      <c r="B61" s="14"/>
      <c r="C61" s="14"/>
      <c r="D61" s="14"/>
      <c r="E61" s="20"/>
      <c r="F61" s="20"/>
      <c r="G61" s="20">
        <v>0</v>
      </c>
      <c r="H61" s="20">
        <v>0</v>
      </c>
      <c r="I61" s="42">
        <f>SUM(E61:H61)</f>
        <v>0</v>
      </c>
      <c r="J61" s="14"/>
      <c r="K61" s="20"/>
      <c r="L61" s="56"/>
    </row>
    <row r="62" spans="6:9" s="14" customFormat="1" ht="14.25" hidden="1">
      <c r="F62" s="42"/>
      <c r="I62" s="42"/>
    </row>
    <row r="63" spans="1:10" s="14" customFormat="1" ht="14.25">
      <c r="A63" s="14" t="s">
        <v>293</v>
      </c>
      <c r="E63" s="20"/>
      <c r="F63" s="20"/>
      <c r="G63" s="20"/>
      <c r="H63" s="20">
        <v>7488</v>
      </c>
      <c r="I63" s="42">
        <f>SUM(E63:H63)</f>
        <v>7488</v>
      </c>
      <c r="J63" s="20"/>
    </row>
    <row r="64" spans="6:9" s="14" customFormat="1" ht="14.25" hidden="1">
      <c r="F64" s="42"/>
      <c r="I64" s="42"/>
    </row>
    <row r="65" spans="1:9" s="14" customFormat="1" ht="14.25" hidden="1">
      <c r="A65" s="14" t="s">
        <v>94</v>
      </c>
      <c r="E65" s="22">
        <v>0</v>
      </c>
      <c r="F65" s="22">
        <v>0</v>
      </c>
      <c r="G65" s="22">
        <v>0</v>
      </c>
      <c r="H65" s="42">
        <v>0</v>
      </c>
      <c r="I65" s="42">
        <f>SUM(E65:H65)</f>
        <v>0</v>
      </c>
    </row>
    <row r="66" spans="5:9" s="14" customFormat="1" ht="15" thickBot="1">
      <c r="E66" s="41"/>
      <c r="F66" s="41"/>
      <c r="G66" s="41"/>
      <c r="H66" s="41"/>
      <c r="I66" s="60"/>
    </row>
    <row r="67" spans="1:9" ht="14.25">
      <c r="A67" s="14"/>
      <c r="B67" s="14"/>
      <c r="C67" s="14"/>
      <c r="D67" s="14"/>
      <c r="E67" s="20"/>
      <c r="F67" s="21"/>
      <c r="G67" s="21"/>
      <c r="H67" s="21"/>
      <c r="I67" s="14"/>
    </row>
    <row r="68" spans="1:10" ht="14.25">
      <c r="A68" s="14" t="s">
        <v>288</v>
      </c>
      <c r="B68" s="14"/>
      <c r="C68" s="14"/>
      <c r="D68" s="14"/>
      <c r="E68" s="20">
        <f>SUM(E49:E67)</f>
        <v>250702</v>
      </c>
      <c r="F68" s="20">
        <f>SUM(F49:F67)</f>
        <v>6866</v>
      </c>
      <c r="G68" s="20">
        <f>SUM(G49:G67)</f>
        <v>-481</v>
      </c>
      <c r="H68" s="20">
        <f>SUM(H49:H67)</f>
        <v>40969</v>
      </c>
      <c r="I68" s="20">
        <f>SUM(I49:I67)</f>
        <v>298056</v>
      </c>
      <c r="J68" s="14"/>
    </row>
    <row r="69" spans="1:9" ht="15" thickBot="1">
      <c r="A69" s="14"/>
      <c r="B69" s="14"/>
      <c r="C69" s="14"/>
      <c r="D69" s="14"/>
      <c r="E69" s="37"/>
      <c r="F69" s="40"/>
      <c r="G69" s="40"/>
      <c r="H69" s="40"/>
      <c r="I69" s="41"/>
    </row>
    <row r="70" spans="1:9" ht="14.25">
      <c r="A70" s="14"/>
      <c r="B70" s="14"/>
      <c r="C70" s="14"/>
      <c r="D70" s="14"/>
      <c r="E70" s="20"/>
      <c r="F70" s="21"/>
      <c r="G70" s="21"/>
      <c r="H70" s="21"/>
      <c r="I70" s="23"/>
    </row>
    <row r="71" spans="1:9" ht="14.25">
      <c r="A71" s="14"/>
      <c r="B71" s="14"/>
      <c r="C71" s="14"/>
      <c r="D71" s="14"/>
      <c r="E71" s="20"/>
      <c r="F71" s="21"/>
      <c r="G71" s="21"/>
      <c r="H71" s="21"/>
      <c r="I71" s="174"/>
    </row>
    <row r="72" spans="1:9" ht="14.25">
      <c r="A72" s="14"/>
      <c r="B72" s="14"/>
      <c r="C72" s="14"/>
      <c r="D72" s="14"/>
      <c r="E72" s="20"/>
      <c r="F72" s="21"/>
      <c r="G72" s="21"/>
      <c r="H72" s="21"/>
      <c r="I72" s="23"/>
    </row>
    <row r="73" spans="1:9" ht="14.25">
      <c r="A73" s="14"/>
      <c r="B73" s="14"/>
      <c r="C73" s="14"/>
      <c r="D73" s="14"/>
      <c r="E73" s="20"/>
      <c r="F73" s="21"/>
      <c r="G73" s="21"/>
      <c r="H73" s="21"/>
      <c r="I73" s="23"/>
    </row>
    <row r="74" spans="1:9" ht="15">
      <c r="A74" s="15" t="s">
        <v>33</v>
      </c>
      <c r="B74" s="14"/>
      <c r="C74" s="14"/>
      <c r="D74" s="14"/>
      <c r="E74" s="20"/>
      <c r="F74" s="21"/>
      <c r="G74" s="21"/>
      <c r="H74" s="21"/>
      <c r="I74" s="14"/>
    </row>
    <row r="75" spans="1:8" ht="15">
      <c r="A75" s="15" t="s">
        <v>260</v>
      </c>
      <c r="E75" s="10"/>
      <c r="F75" s="11"/>
      <c r="G75" s="11"/>
      <c r="H75" s="11"/>
    </row>
    <row r="76" spans="5:8" ht="12.75">
      <c r="E76" s="10"/>
      <c r="F76" s="11"/>
      <c r="G76" s="11"/>
      <c r="H76" s="11"/>
    </row>
    <row r="77" spans="5:8" ht="12.75">
      <c r="E77" s="10"/>
      <c r="F77" s="11"/>
      <c r="G77" s="11"/>
      <c r="H77" s="11"/>
    </row>
    <row r="78" spans="5:8" ht="12.75">
      <c r="E78" s="10"/>
      <c r="F78" s="11"/>
      <c r="G78" s="11"/>
      <c r="H78" s="11"/>
    </row>
    <row r="79" spans="5:8" ht="12.75">
      <c r="E79" s="10"/>
      <c r="F79" s="11"/>
      <c r="G79" s="11"/>
      <c r="H79" s="11"/>
    </row>
    <row r="80" spans="5:8" ht="12.75">
      <c r="E80" s="10"/>
      <c r="F80" s="11"/>
      <c r="G80" s="11"/>
      <c r="H80" s="11"/>
    </row>
    <row r="81" spans="5:8" ht="12.75">
      <c r="E81" s="10"/>
      <c r="F81" s="11"/>
      <c r="G81" s="11"/>
      <c r="H81" s="11"/>
    </row>
    <row r="82" spans="5:8" ht="12.75">
      <c r="E82" s="10"/>
      <c r="F82" s="11"/>
      <c r="G82" s="11"/>
      <c r="H82" s="11"/>
    </row>
    <row r="83" spans="5:8" ht="12.75">
      <c r="E83" s="10"/>
      <c r="F83" s="11"/>
      <c r="G83" s="11"/>
      <c r="H83" s="11"/>
    </row>
    <row r="84" spans="5:8" ht="12.75">
      <c r="E84" s="10"/>
      <c r="F84" s="11"/>
      <c r="G84" s="11"/>
      <c r="H84" s="11"/>
    </row>
  </sheetData>
  <mergeCells count="1">
    <mergeCell ref="F16:G16"/>
  </mergeCells>
  <printOptions/>
  <pageMargins left="0.57" right="0.24" top="0.57" bottom="0.33" header="0.39" footer="0.33"/>
  <pageSetup horizontalDpi="600" verticalDpi="600" orientation="portrait" scale="75" r:id="rId3"/>
  <headerFooter alignWithMargins="0">
    <oddFooter>&amp;CPage 3</oddFooter>
  </headerFooter>
  <legacyDrawing r:id="rId2"/>
</worksheet>
</file>

<file path=xl/worksheets/sheet4.xml><?xml version="1.0" encoding="utf-8"?>
<worksheet xmlns="http://schemas.openxmlformats.org/spreadsheetml/2006/main" xmlns:r="http://schemas.openxmlformats.org/officeDocument/2006/relationships">
  <dimension ref="B1:R106"/>
  <sheetViews>
    <sheetView workbookViewId="0" topLeftCell="A1">
      <selection activeCell="I43" sqref="I43"/>
    </sheetView>
  </sheetViews>
  <sheetFormatPr defaultColWidth="9.140625" defaultRowHeight="12.75"/>
  <cols>
    <col min="1" max="1" width="9.28125" style="85" customWidth="1"/>
    <col min="2" max="4" width="3.7109375" style="85" customWidth="1"/>
    <col min="5" max="5" width="34.140625" style="85" customWidth="1"/>
    <col min="6" max="6" width="17.140625" style="85" customWidth="1"/>
    <col min="7" max="8" width="17.421875" style="85" hidden="1" customWidth="1"/>
    <col min="9" max="9" width="15.7109375" style="86" customWidth="1"/>
    <col min="10" max="10" width="5.57421875" style="85" customWidth="1"/>
    <col min="11" max="11" width="15.7109375" style="85" customWidth="1"/>
    <col min="12" max="12" width="3.7109375" style="85" customWidth="1"/>
    <col min="13" max="13" width="7.57421875" style="85" customWidth="1"/>
    <col min="14" max="14" width="34.140625" style="85" customWidth="1"/>
    <col min="15" max="15" width="14.7109375" style="85" hidden="1" customWidth="1"/>
    <col min="16" max="17" width="17.421875" style="85" hidden="1" customWidth="1"/>
    <col min="18" max="18" width="14.7109375" style="88" customWidth="1"/>
    <col min="19" max="16384" width="9.140625" style="85" customWidth="1"/>
  </cols>
  <sheetData>
    <row r="1" spans="2:11" ht="21" customHeight="1">
      <c r="B1" s="79" t="s">
        <v>131</v>
      </c>
      <c r="K1" s="87"/>
    </row>
    <row r="2" spans="2:11" ht="13.5" customHeight="1">
      <c r="B2" s="85" t="s">
        <v>95</v>
      </c>
      <c r="D2" s="80"/>
      <c r="E2" s="80"/>
      <c r="K2" s="87"/>
    </row>
    <row r="3" spans="2:11" ht="14.25">
      <c r="B3" s="85" t="s">
        <v>287</v>
      </c>
      <c r="D3" s="80"/>
      <c r="E3" s="80"/>
      <c r="K3" s="80"/>
    </row>
    <row r="4" spans="2:11" ht="15">
      <c r="B4" s="85" t="s">
        <v>96</v>
      </c>
      <c r="D4" s="80"/>
      <c r="E4" s="80"/>
      <c r="I4" s="208"/>
      <c r="K4" s="80"/>
    </row>
    <row r="5" ht="14.25">
      <c r="K5" s="80"/>
    </row>
    <row r="7" spans="2:18" ht="14.25">
      <c r="B7" s="85" t="s">
        <v>14</v>
      </c>
      <c r="F7" s="89"/>
      <c r="G7" s="89"/>
      <c r="H7" s="89"/>
      <c r="I7" s="90"/>
      <c r="J7" s="89"/>
      <c r="O7" s="89"/>
      <c r="P7" s="89"/>
      <c r="Q7" s="89"/>
      <c r="R7" s="91"/>
    </row>
    <row r="8" spans="6:18" ht="14.25">
      <c r="F8" s="89"/>
      <c r="G8" s="89"/>
      <c r="H8" s="89"/>
      <c r="I8" s="92"/>
      <c r="J8" s="89"/>
      <c r="K8" s="92"/>
      <c r="O8" s="89"/>
      <c r="P8" s="89"/>
      <c r="Q8" s="89"/>
      <c r="R8" s="91"/>
    </row>
    <row r="9" spans="6:18" ht="14.25">
      <c r="F9" s="89"/>
      <c r="G9" s="89"/>
      <c r="H9" s="89"/>
      <c r="I9" s="90" t="s">
        <v>54</v>
      </c>
      <c r="J9" s="89"/>
      <c r="K9" s="90" t="s">
        <v>48</v>
      </c>
      <c r="O9" s="89"/>
      <c r="P9" s="89"/>
      <c r="Q9" s="89"/>
      <c r="R9" s="91"/>
    </row>
    <row r="10" spans="6:18" ht="14.25">
      <c r="F10" s="89"/>
      <c r="G10" s="89"/>
      <c r="H10" s="89"/>
      <c r="I10" s="90" t="s">
        <v>49</v>
      </c>
      <c r="J10" s="89"/>
      <c r="K10" s="90" t="s">
        <v>50</v>
      </c>
      <c r="O10" s="89"/>
      <c r="P10" s="89"/>
      <c r="Q10" s="89"/>
      <c r="R10" s="91"/>
    </row>
    <row r="11" spans="6:18" ht="14.25">
      <c r="F11" s="93"/>
      <c r="G11" s="93"/>
      <c r="H11" s="93"/>
      <c r="I11" s="90" t="s">
        <v>52</v>
      </c>
      <c r="J11" s="90"/>
      <c r="K11" s="90" t="s">
        <v>263</v>
      </c>
      <c r="O11" s="93"/>
      <c r="P11" s="93"/>
      <c r="Q11" s="93"/>
      <c r="R11" s="91"/>
    </row>
    <row r="12" spans="6:18" ht="14.25">
      <c r="F12" s="89"/>
      <c r="G12" s="89"/>
      <c r="H12" s="89"/>
      <c r="I12" s="94" t="s">
        <v>285</v>
      </c>
      <c r="J12" s="89"/>
      <c r="K12" s="94" t="s">
        <v>286</v>
      </c>
      <c r="O12" s="89"/>
      <c r="P12" s="89"/>
      <c r="Q12" s="89"/>
      <c r="R12" s="95"/>
    </row>
    <row r="13" spans="6:18" ht="14.25">
      <c r="F13" s="89"/>
      <c r="G13" s="89"/>
      <c r="H13" s="89"/>
      <c r="I13" s="90" t="s">
        <v>126</v>
      </c>
      <c r="J13" s="89"/>
      <c r="K13" s="90" t="s">
        <v>126</v>
      </c>
      <c r="O13" s="89"/>
      <c r="P13" s="89"/>
      <c r="Q13" s="89"/>
      <c r="R13" s="91"/>
    </row>
    <row r="14" spans="2:17" ht="15">
      <c r="B14" s="85" t="s">
        <v>87</v>
      </c>
      <c r="F14" s="91"/>
      <c r="G14" s="91"/>
      <c r="H14" s="91"/>
      <c r="I14" s="88"/>
      <c r="J14" s="91"/>
      <c r="K14" s="87"/>
      <c r="O14" s="91"/>
      <c r="P14" s="91"/>
      <c r="Q14" s="91"/>
    </row>
    <row r="15" spans="6:17" ht="14.25">
      <c r="F15" s="91"/>
      <c r="G15" s="91"/>
      <c r="H15" s="91"/>
      <c r="I15" s="88"/>
      <c r="J15" s="91"/>
      <c r="O15" s="91"/>
      <c r="P15" s="91"/>
      <c r="Q15" s="91"/>
    </row>
    <row r="16" spans="2:17" ht="14.25">
      <c r="B16" s="85" t="s">
        <v>262</v>
      </c>
      <c r="F16" s="91"/>
      <c r="G16" s="91"/>
      <c r="H16" s="91"/>
      <c r="I16" s="88">
        <f>+'[5]CFlows2007-old'!H16</f>
        <v>15432</v>
      </c>
      <c r="J16" s="91"/>
      <c r="K16" s="88">
        <f>+'[5]CFlows2007-old'!J16</f>
        <v>8059</v>
      </c>
      <c r="O16" s="91"/>
      <c r="P16" s="91"/>
      <c r="Q16" s="91"/>
    </row>
    <row r="17" spans="2:17" ht="14.25">
      <c r="B17" s="85" t="s">
        <v>41</v>
      </c>
      <c r="F17" s="91"/>
      <c r="G17" s="91"/>
      <c r="H17" s="91"/>
      <c r="I17" s="88"/>
      <c r="J17" s="91"/>
      <c r="K17" s="88"/>
      <c r="O17" s="91"/>
      <c r="P17" s="91"/>
      <c r="Q17" s="91"/>
    </row>
    <row r="18" spans="3:17" ht="14.25">
      <c r="C18" s="85" t="s">
        <v>154</v>
      </c>
      <c r="F18" s="91"/>
      <c r="G18" s="91"/>
      <c r="H18" s="91"/>
      <c r="I18" s="88">
        <v>-1991</v>
      </c>
      <c r="J18" s="91"/>
      <c r="K18" s="88">
        <v>1948</v>
      </c>
      <c r="O18" s="91"/>
      <c r="P18" s="91"/>
      <c r="Q18" s="91"/>
    </row>
    <row r="19" spans="3:17" ht="14.25">
      <c r="C19" s="85" t="s">
        <v>155</v>
      </c>
      <c r="F19" s="91"/>
      <c r="G19" s="91"/>
      <c r="H19" s="91"/>
      <c r="I19" s="96">
        <v>-288</v>
      </c>
      <c r="J19" s="91"/>
      <c r="K19" s="96">
        <v>316</v>
      </c>
      <c r="O19" s="91"/>
      <c r="P19" s="91"/>
      <c r="Q19" s="91"/>
    </row>
    <row r="20" spans="3:17" ht="14.25" hidden="1">
      <c r="C20" s="85" t="s">
        <v>58</v>
      </c>
      <c r="F20" s="91"/>
      <c r="G20" s="91"/>
      <c r="H20" s="91"/>
      <c r="I20" s="96" t="e">
        <f>+#REF!</f>
        <v>#REF!</v>
      </c>
      <c r="J20" s="91"/>
      <c r="K20" s="96">
        <v>0</v>
      </c>
      <c r="O20" s="91"/>
      <c r="P20" s="91"/>
      <c r="Q20" s="91"/>
    </row>
    <row r="21" spans="2:17" ht="14.25">
      <c r="B21" s="85" t="s">
        <v>156</v>
      </c>
      <c r="F21" s="91"/>
      <c r="G21" s="91"/>
      <c r="H21" s="91"/>
      <c r="I21" s="88">
        <f>I16+I18+I19</f>
        <v>13153</v>
      </c>
      <c r="J21" s="91"/>
      <c r="K21" s="88">
        <f>SUM(K16:K20)</f>
        <v>10323</v>
      </c>
      <c r="O21" s="91"/>
      <c r="P21" s="91"/>
      <c r="Q21" s="91"/>
    </row>
    <row r="22" spans="6:17" ht="14.25">
      <c r="F22" s="91"/>
      <c r="G22" s="91"/>
      <c r="H22" s="91"/>
      <c r="I22" s="88"/>
      <c r="J22" s="91"/>
      <c r="K22" s="88"/>
      <c r="O22" s="91"/>
      <c r="P22" s="91"/>
      <c r="Q22" s="91"/>
    </row>
    <row r="23" spans="2:17" ht="14.25">
      <c r="B23" s="85" t="s">
        <v>165</v>
      </c>
      <c r="F23" s="91"/>
      <c r="G23" s="91"/>
      <c r="H23" s="91"/>
      <c r="I23" s="88"/>
      <c r="J23" s="91"/>
      <c r="K23" s="88"/>
      <c r="O23" s="91"/>
      <c r="P23" s="91"/>
      <c r="Q23" s="91"/>
    </row>
    <row r="24" spans="3:17" ht="14.25">
      <c r="C24" s="85" t="s">
        <v>166</v>
      </c>
      <c r="F24" s="91"/>
      <c r="G24" s="91"/>
      <c r="H24" s="91"/>
      <c r="I24" s="88">
        <v>-9372</v>
      </c>
      <c r="J24" s="91"/>
      <c r="K24" s="88">
        <v>2317</v>
      </c>
      <c r="O24" s="91"/>
      <c r="P24" s="91"/>
      <c r="Q24" s="91"/>
    </row>
    <row r="25" spans="3:17" ht="14.25">
      <c r="C25" s="85" t="s">
        <v>167</v>
      </c>
      <c r="F25" s="91"/>
      <c r="G25" s="91"/>
      <c r="H25" s="91"/>
      <c r="I25" s="96">
        <v>4513</v>
      </c>
      <c r="J25" s="91"/>
      <c r="K25" s="96">
        <v>-5315</v>
      </c>
      <c r="O25" s="91"/>
      <c r="P25" s="91"/>
      <c r="Q25" s="91"/>
    </row>
    <row r="26" spans="2:17" ht="14.25">
      <c r="B26" s="85" t="s">
        <v>164</v>
      </c>
      <c r="F26" s="91"/>
      <c r="G26" s="91"/>
      <c r="H26" s="91"/>
      <c r="I26" s="88">
        <f>SUM(I21:I25)</f>
        <v>8294</v>
      </c>
      <c r="J26" s="91"/>
      <c r="K26" s="88">
        <f>SUM(K21:K25)</f>
        <v>7325</v>
      </c>
      <c r="O26" s="91"/>
      <c r="P26" s="91"/>
      <c r="Q26" s="91"/>
    </row>
    <row r="27" spans="6:17" ht="14.25">
      <c r="F27" s="91"/>
      <c r="G27" s="91"/>
      <c r="H27" s="91"/>
      <c r="I27" s="88"/>
      <c r="J27" s="91"/>
      <c r="K27" s="88"/>
      <c r="O27" s="91"/>
      <c r="P27" s="91"/>
      <c r="Q27" s="91"/>
    </row>
    <row r="28" spans="3:17" ht="14.25">
      <c r="C28" s="85" t="s">
        <v>88</v>
      </c>
      <c r="F28" s="91"/>
      <c r="G28" s="91"/>
      <c r="H28" s="91"/>
      <c r="I28" s="88">
        <v>-707</v>
      </c>
      <c r="J28" s="91"/>
      <c r="K28" s="88">
        <v>-783</v>
      </c>
      <c r="O28" s="91"/>
      <c r="P28" s="91"/>
      <c r="Q28" s="91"/>
    </row>
    <row r="29" spans="3:17" ht="14.25">
      <c r="C29" s="85" t="s">
        <v>89</v>
      </c>
      <c r="F29" s="91"/>
      <c r="G29" s="91"/>
      <c r="H29" s="91"/>
      <c r="I29" s="88">
        <v>-292</v>
      </c>
      <c r="J29" s="91"/>
      <c r="K29" s="34">
        <v>-192</v>
      </c>
      <c r="O29" s="91"/>
      <c r="P29" s="91"/>
      <c r="Q29" s="91"/>
    </row>
    <row r="30" spans="3:17" ht="14.25">
      <c r="C30" s="85" t="s">
        <v>157</v>
      </c>
      <c r="F30" s="91"/>
      <c r="G30" s="91"/>
      <c r="H30" s="91"/>
      <c r="I30" s="96">
        <v>345</v>
      </c>
      <c r="J30" s="91"/>
      <c r="K30" s="96">
        <v>1404</v>
      </c>
      <c r="O30" s="91"/>
      <c r="P30" s="91"/>
      <c r="Q30" s="91"/>
    </row>
    <row r="31" spans="2:17" ht="14.25">
      <c r="B31" s="85" t="s">
        <v>158</v>
      </c>
      <c r="F31" s="91"/>
      <c r="G31" s="91"/>
      <c r="H31" s="91"/>
      <c r="I31" s="97">
        <f>SUM(I26:I30)</f>
        <v>7640</v>
      </c>
      <c r="J31" s="91"/>
      <c r="K31" s="97">
        <f>SUM(K26:K30)</f>
        <v>7754</v>
      </c>
      <c r="O31" s="91"/>
      <c r="P31" s="91"/>
      <c r="Q31" s="91"/>
    </row>
    <row r="32" spans="6:17" ht="14.25">
      <c r="F32" s="91"/>
      <c r="G32" s="91"/>
      <c r="H32" s="91"/>
      <c r="I32" s="88"/>
      <c r="J32" s="91"/>
      <c r="K32" s="88"/>
      <c r="O32" s="91"/>
      <c r="P32" s="91"/>
      <c r="Q32" s="91"/>
    </row>
    <row r="33" spans="2:17" ht="14.25">
      <c r="B33" s="85" t="s">
        <v>90</v>
      </c>
      <c r="F33" s="91"/>
      <c r="G33" s="91"/>
      <c r="H33" s="91"/>
      <c r="I33" s="88"/>
      <c r="J33" s="91"/>
      <c r="K33" s="88"/>
      <c r="O33" s="91"/>
      <c r="P33" s="91"/>
      <c r="Q33" s="91"/>
    </row>
    <row r="34" spans="3:17" ht="14.25">
      <c r="C34" s="85" t="s">
        <v>36</v>
      </c>
      <c r="F34" s="91"/>
      <c r="G34" s="91"/>
      <c r="H34" s="91"/>
      <c r="I34" s="88">
        <v>7225</v>
      </c>
      <c r="J34" s="91"/>
      <c r="K34" s="88">
        <v>7362</v>
      </c>
      <c r="O34" s="91"/>
      <c r="P34" s="91"/>
      <c r="Q34" s="91"/>
    </row>
    <row r="35" spans="3:17" ht="14.25">
      <c r="C35" s="16" t="s">
        <v>133</v>
      </c>
      <c r="F35" s="91"/>
      <c r="G35" s="91"/>
      <c r="H35" s="91"/>
      <c r="I35" s="96">
        <v>-2564</v>
      </c>
      <c r="J35" s="91"/>
      <c r="K35" s="96">
        <v>-3023</v>
      </c>
      <c r="O35" s="91"/>
      <c r="P35" s="91"/>
      <c r="Q35" s="91"/>
    </row>
    <row r="36" spans="2:18" ht="14.25">
      <c r="B36" s="85" t="s">
        <v>159</v>
      </c>
      <c r="F36" s="91"/>
      <c r="G36" s="91"/>
      <c r="H36" s="91"/>
      <c r="I36" s="97">
        <f>SUM(I34:I35)</f>
        <v>4661</v>
      </c>
      <c r="J36" s="91"/>
      <c r="K36" s="160">
        <f>SUM(K34:K35)</f>
        <v>4339</v>
      </c>
      <c r="O36" s="91"/>
      <c r="P36" s="91"/>
      <c r="Q36" s="91"/>
      <c r="R36" s="91"/>
    </row>
    <row r="37" spans="6:18" s="98" customFormat="1" ht="14.25">
      <c r="F37" s="91"/>
      <c r="G37" s="91"/>
      <c r="H37" s="91"/>
      <c r="I37" s="91"/>
      <c r="J37" s="91"/>
      <c r="K37" s="91"/>
      <c r="O37" s="91"/>
      <c r="P37" s="91"/>
      <c r="Q37" s="91"/>
      <c r="R37" s="88"/>
    </row>
    <row r="38" spans="2:18" s="98" customFormat="1" ht="14.25">
      <c r="B38" s="98" t="s">
        <v>91</v>
      </c>
      <c r="F38" s="91"/>
      <c r="G38" s="91"/>
      <c r="H38" s="91"/>
      <c r="I38" s="88"/>
      <c r="J38" s="91"/>
      <c r="O38" s="91"/>
      <c r="P38" s="91"/>
      <c r="Q38" s="91"/>
      <c r="R38" s="88"/>
    </row>
    <row r="39" spans="3:18" s="98" customFormat="1" ht="14.25">
      <c r="C39" s="98" t="s">
        <v>35</v>
      </c>
      <c r="F39" s="91"/>
      <c r="G39" s="91"/>
      <c r="H39" s="91"/>
      <c r="I39" s="88">
        <v>-3761</v>
      </c>
      <c r="J39" s="91"/>
      <c r="K39" s="103">
        <v>0</v>
      </c>
      <c r="O39" s="91"/>
      <c r="P39" s="91"/>
      <c r="Q39" s="91"/>
      <c r="R39" s="88"/>
    </row>
    <row r="40" spans="3:18" s="98" customFormat="1" ht="14.25">
      <c r="C40" s="98" t="s">
        <v>34</v>
      </c>
      <c r="F40" s="91"/>
      <c r="G40" s="91"/>
      <c r="H40" s="91"/>
      <c r="I40" s="88">
        <v>-12</v>
      </c>
      <c r="J40" s="91"/>
      <c r="K40" s="88">
        <v>-648</v>
      </c>
      <c r="R40" s="88"/>
    </row>
    <row r="41" spans="2:17" ht="14.25">
      <c r="B41" s="85" t="s">
        <v>160</v>
      </c>
      <c r="F41" s="91"/>
      <c r="G41" s="91"/>
      <c r="H41" s="91"/>
      <c r="I41" s="97">
        <f>+I40+I39</f>
        <v>-3773</v>
      </c>
      <c r="J41" s="91"/>
      <c r="K41" s="97">
        <f>SUM(K40:K40)</f>
        <v>-648</v>
      </c>
      <c r="O41" s="91"/>
      <c r="P41" s="91"/>
      <c r="Q41" s="91"/>
    </row>
    <row r="42" spans="6:17" ht="14.25">
      <c r="F42" s="91"/>
      <c r="G42" s="91"/>
      <c r="H42" s="91"/>
      <c r="I42" s="88"/>
      <c r="J42" s="91"/>
      <c r="K42" s="88"/>
      <c r="O42" s="91"/>
      <c r="P42" s="91"/>
      <c r="Q42" s="91"/>
    </row>
    <row r="43" spans="2:17" ht="14.25">
      <c r="B43" s="85" t="s">
        <v>257</v>
      </c>
      <c r="F43" s="91"/>
      <c r="G43" s="91"/>
      <c r="H43" s="91"/>
      <c r="I43" s="88">
        <v>-183</v>
      </c>
      <c r="J43" s="91"/>
      <c r="K43" s="88">
        <v>0</v>
      </c>
      <c r="O43" s="91"/>
      <c r="P43" s="91"/>
      <c r="Q43" s="91"/>
    </row>
    <row r="44" spans="6:17" ht="14.25">
      <c r="F44" s="91"/>
      <c r="G44" s="91"/>
      <c r="H44" s="91"/>
      <c r="I44" s="88"/>
      <c r="J44" s="91"/>
      <c r="K44" s="88"/>
      <c r="O44" s="91"/>
      <c r="P44" s="91"/>
      <c r="Q44" s="91"/>
    </row>
    <row r="45" spans="2:17" ht="14.25">
      <c r="B45" s="85" t="s">
        <v>161</v>
      </c>
      <c r="F45" s="91"/>
      <c r="G45" s="91"/>
      <c r="H45" s="91"/>
      <c r="I45" s="88">
        <f>+I31+I36+I41+I43</f>
        <v>8345</v>
      </c>
      <c r="J45" s="91"/>
      <c r="K45" s="88">
        <f>+K31+K36+K41</f>
        <v>11445</v>
      </c>
      <c r="O45" s="91"/>
      <c r="P45" s="91"/>
      <c r="Q45" s="91"/>
    </row>
    <row r="46" spans="6:17" ht="14.25">
      <c r="F46" s="91"/>
      <c r="G46" s="91"/>
      <c r="H46" s="91"/>
      <c r="I46" s="88"/>
      <c r="J46" s="91"/>
      <c r="K46" s="88"/>
      <c r="O46" s="91"/>
      <c r="P46" s="91"/>
      <c r="Q46" s="91"/>
    </row>
    <row r="47" spans="2:17" ht="14.25">
      <c r="B47" s="85" t="s">
        <v>266</v>
      </c>
      <c r="F47" s="91"/>
      <c r="G47" s="91"/>
      <c r="H47" s="91"/>
      <c r="I47" s="88">
        <v>49968</v>
      </c>
      <c r="J47" s="91"/>
      <c r="K47" s="88">
        <v>40977</v>
      </c>
      <c r="O47" s="91"/>
      <c r="P47" s="91"/>
      <c r="Q47" s="91"/>
    </row>
    <row r="48" spans="6:17" ht="14.25">
      <c r="F48" s="91"/>
      <c r="G48" s="91"/>
      <c r="H48" s="91"/>
      <c r="I48" s="88"/>
      <c r="J48" s="91"/>
      <c r="O48" s="91"/>
      <c r="P48" s="91"/>
      <c r="Q48" s="91"/>
    </row>
    <row r="49" spans="2:17" ht="15" thickBot="1">
      <c r="B49" s="85" t="s">
        <v>267</v>
      </c>
      <c r="F49" s="91"/>
      <c r="G49" s="91"/>
      <c r="H49" s="91"/>
      <c r="I49" s="99">
        <f>SUM(I45:I48)</f>
        <v>58313</v>
      </c>
      <c r="J49" s="91"/>
      <c r="K49" s="99">
        <f>SUM(K45:K48)</f>
        <v>52422</v>
      </c>
      <c r="L49" s="100"/>
      <c r="O49" s="91"/>
      <c r="P49" s="91"/>
      <c r="Q49" s="91"/>
    </row>
    <row r="50" spans="6:17" ht="15" thickTop="1">
      <c r="F50" s="91"/>
      <c r="G50" s="91"/>
      <c r="H50" s="91"/>
      <c r="I50" s="88"/>
      <c r="J50" s="91"/>
      <c r="K50" s="98"/>
      <c r="O50" s="91"/>
      <c r="P50" s="91"/>
      <c r="Q50" s="91"/>
    </row>
    <row r="51" spans="6:18" ht="15">
      <c r="F51" s="101"/>
      <c r="G51" s="101"/>
      <c r="H51" s="101"/>
      <c r="I51" s="209"/>
      <c r="J51" s="101"/>
      <c r="O51" s="101"/>
      <c r="P51" s="101"/>
      <c r="Q51" s="101"/>
      <c r="R51" s="91"/>
    </row>
    <row r="52" spans="6:18" ht="14.25">
      <c r="F52" s="102"/>
      <c r="G52" s="102"/>
      <c r="H52" s="102"/>
      <c r="I52" s="91"/>
      <c r="J52" s="102"/>
      <c r="O52" s="102"/>
      <c r="P52" s="102"/>
      <c r="Q52" s="102"/>
      <c r="R52" s="91"/>
    </row>
    <row r="53" spans="6:18" ht="14.25">
      <c r="F53" s="101"/>
      <c r="G53" s="101"/>
      <c r="H53" s="101"/>
      <c r="I53" s="91"/>
      <c r="J53" s="101"/>
      <c r="O53" s="101"/>
      <c r="P53" s="101"/>
      <c r="Q53" s="101"/>
      <c r="R53" s="91"/>
    </row>
    <row r="54" spans="6:17" ht="14.25">
      <c r="F54" s="98"/>
      <c r="G54" s="98"/>
      <c r="H54" s="98"/>
      <c r="I54" s="210"/>
      <c r="J54" s="98"/>
      <c r="O54" s="98"/>
      <c r="P54" s="98"/>
      <c r="Q54" s="98"/>
    </row>
    <row r="55" spans="2:17" ht="15">
      <c r="B55" s="87" t="s">
        <v>162</v>
      </c>
      <c r="F55" s="98"/>
      <c r="G55" s="98"/>
      <c r="H55" s="98"/>
      <c r="I55" s="88"/>
      <c r="J55" s="98"/>
      <c r="K55" s="87"/>
      <c r="O55" s="98"/>
      <c r="P55" s="98"/>
      <c r="Q55" s="98"/>
    </row>
    <row r="56" spans="2:17" ht="15">
      <c r="B56" s="87" t="s">
        <v>261</v>
      </c>
      <c r="F56" s="91"/>
      <c r="G56" s="91"/>
      <c r="H56" s="91"/>
      <c r="I56" s="88"/>
      <c r="J56" s="91"/>
      <c r="K56" s="87"/>
      <c r="O56" s="91"/>
      <c r="P56" s="91"/>
      <c r="Q56" s="91"/>
    </row>
    <row r="57" spans="6:17" ht="14.25">
      <c r="F57" s="91"/>
      <c r="G57" s="91"/>
      <c r="H57" s="91"/>
      <c r="I57" s="88"/>
      <c r="J57" s="91"/>
      <c r="O57" s="91"/>
      <c r="P57" s="91"/>
      <c r="Q57" s="91"/>
    </row>
    <row r="58" spans="6:17" ht="14.25">
      <c r="F58" s="91"/>
      <c r="G58" s="91"/>
      <c r="H58" s="91"/>
      <c r="I58" s="88"/>
      <c r="J58" s="91"/>
      <c r="O58" s="91"/>
      <c r="P58" s="91"/>
      <c r="Q58" s="91"/>
    </row>
    <row r="59" spans="6:17" ht="14.25">
      <c r="F59" s="91"/>
      <c r="G59" s="91"/>
      <c r="H59" s="91"/>
      <c r="I59" s="88"/>
      <c r="J59" s="91"/>
      <c r="O59" s="91"/>
      <c r="P59" s="91"/>
      <c r="Q59" s="91"/>
    </row>
    <row r="60" spans="6:17" ht="14.25">
      <c r="F60" s="91"/>
      <c r="G60" s="91"/>
      <c r="H60" s="91"/>
      <c r="I60" s="88"/>
      <c r="J60" s="91"/>
      <c r="O60" s="91"/>
      <c r="P60" s="91"/>
      <c r="Q60" s="91"/>
    </row>
    <row r="61" spans="6:17" ht="14.25">
      <c r="F61" s="91"/>
      <c r="G61" s="91"/>
      <c r="H61" s="91"/>
      <c r="I61" s="88"/>
      <c r="J61" s="91"/>
      <c r="O61" s="98"/>
      <c r="P61" s="101"/>
      <c r="Q61" s="101"/>
    </row>
    <row r="62" spans="6:17" ht="14.25">
      <c r="F62" s="91"/>
      <c r="G62" s="91"/>
      <c r="H62" s="91"/>
      <c r="I62" s="88"/>
      <c r="J62" s="91"/>
      <c r="O62" s="98"/>
      <c r="P62" s="101"/>
      <c r="Q62" s="101"/>
    </row>
    <row r="63" spans="6:17" ht="14.25">
      <c r="F63" s="91"/>
      <c r="G63" s="91"/>
      <c r="H63" s="91"/>
      <c r="I63" s="88"/>
      <c r="J63" s="91"/>
      <c r="O63" s="98"/>
      <c r="P63" s="101"/>
      <c r="Q63" s="101"/>
    </row>
    <row r="64" spans="6:17" ht="14.25">
      <c r="F64" s="91"/>
      <c r="G64" s="91"/>
      <c r="H64" s="91"/>
      <c r="I64" s="88"/>
      <c r="J64" s="91"/>
      <c r="O64" s="98"/>
      <c r="P64" s="101"/>
      <c r="Q64" s="101"/>
    </row>
    <row r="65" spans="6:17" ht="14.25">
      <c r="F65" s="98"/>
      <c r="G65" s="101"/>
      <c r="H65" s="101"/>
      <c r="I65" s="88"/>
      <c r="J65" s="101"/>
      <c r="O65" s="98"/>
      <c r="P65" s="101"/>
      <c r="Q65" s="101"/>
    </row>
    <row r="66" spans="6:17" ht="14.25">
      <c r="F66" s="98"/>
      <c r="G66" s="101"/>
      <c r="H66" s="101"/>
      <c r="I66" s="88"/>
      <c r="J66" s="101"/>
      <c r="O66" s="98"/>
      <c r="P66" s="101"/>
      <c r="Q66" s="101"/>
    </row>
    <row r="67" spans="6:17" ht="14.25">
      <c r="F67" s="98"/>
      <c r="G67" s="101"/>
      <c r="H67" s="101"/>
      <c r="I67" s="88"/>
      <c r="J67" s="101"/>
      <c r="O67" s="98"/>
      <c r="P67" s="101"/>
      <c r="Q67" s="101"/>
    </row>
    <row r="68" spans="6:17" ht="14.25">
      <c r="F68" s="98"/>
      <c r="G68" s="101"/>
      <c r="H68" s="101"/>
      <c r="I68" s="88"/>
      <c r="J68" s="101"/>
      <c r="O68" s="103"/>
      <c r="P68" s="104"/>
      <c r="Q68" s="104"/>
    </row>
    <row r="69" spans="6:17" ht="14.25">
      <c r="F69" s="98"/>
      <c r="G69" s="101"/>
      <c r="H69" s="101"/>
      <c r="I69" s="88"/>
      <c r="J69" s="101"/>
      <c r="O69" s="103"/>
      <c r="P69" s="104"/>
      <c r="Q69" s="104"/>
    </row>
    <row r="70" spans="6:18" ht="14.25">
      <c r="F70" s="98"/>
      <c r="G70" s="101"/>
      <c r="H70" s="101"/>
      <c r="I70" s="88"/>
      <c r="J70" s="101"/>
      <c r="O70" s="105"/>
      <c r="P70" s="105"/>
      <c r="Q70" s="105"/>
      <c r="R70" s="106"/>
    </row>
    <row r="71" spans="6:17" ht="14.25">
      <c r="F71" s="98"/>
      <c r="G71" s="101"/>
      <c r="H71" s="101"/>
      <c r="I71" s="88"/>
      <c r="J71" s="101"/>
      <c r="O71" s="98"/>
      <c r="P71" s="98"/>
      <c r="Q71" s="98"/>
    </row>
    <row r="72" spans="6:17" ht="14.25">
      <c r="F72" s="103"/>
      <c r="G72" s="104"/>
      <c r="H72" s="104"/>
      <c r="I72" s="88"/>
      <c r="J72" s="107"/>
      <c r="O72" s="98"/>
      <c r="P72" s="98"/>
      <c r="Q72" s="98"/>
    </row>
    <row r="73" spans="6:17" ht="14.25">
      <c r="F73" s="103"/>
      <c r="G73" s="104"/>
      <c r="H73" s="104"/>
      <c r="I73" s="88"/>
      <c r="J73" s="104"/>
      <c r="O73" s="103"/>
      <c r="P73" s="103"/>
      <c r="Q73" s="103"/>
    </row>
    <row r="74" spans="6:17" ht="14.25">
      <c r="F74" s="105"/>
      <c r="G74" s="105"/>
      <c r="H74" s="105"/>
      <c r="I74" s="106"/>
      <c r="J74" s="105"/>
      <c r="O74" s="98"/>
      <c r="P74" s="98"/>
      <c r="Q74" s="98"/>
    </row>
    <row r="75" spans="6:17" ht="14.25">
      <c r="F75" s="98"/>
      <c r="G75" s="98"/>
      <c r="H75" s="98"/>
      <c r="I75" s="88"/>
      <c r="J75" s="98"/>
      <c r="O75" s="98"/>
      <c r="P75" s="98"/>
      <c r="Q75" s="98"/>
    </row>
    <row r="76" spans="6:17" ht="14.25">
      <c r="F76" s="98"/>
      <c r="G76" s="98"/>
      <c r="H76" s="98"/>
      <c r="I76" s="88"/>
      <c r="J76" s="98"/>
      <c r="O76" s="98"/>
      <c r="P76" s="98"/>
      <c r="Q76" s="98"/>
    </row>
    <row r="77" spans="6:17" ht="14.25">
      <c r="F77" s="103"/>
      <c r="G77" s="103"/>
      <c r="H77" s="103"/>
      <c r="I77" s="88"/>
      <c r="J77" s="103"/>
      <c r="O77" s="98"/>
      <c r="P77" s="98"/>
      <c r="Q77" s="98"/>
    </row>
    <row r="78" spans="6:17" ht="14.25">
      <c r="F78" s="98"/>
      <c r="G78" s="98"/>
      <c r="H78" s="98"/>
      <c r="I78" s="88"/>
      <c r="J78" s="98"/>
      <c r="O78" s="98"/>
      <c r="P78" s="98"/>
      <c r="Q78" s="98"/>
    </row>
    <row r="79" spans="6:17" ht="14.25">
      <c r="F79" s="98"/>
      <c r="G79" s="98"/>
      <c r="H79" s="98"/>
      <c r="I79" s="88"/>
      <c r="J79" s="98"/>
      <c r="O79" s="98"/>
      <c r="P79" s="98"/>
      <c r="Q79" s="98"/>
    </row>
    <row r="80" spans="6:17" ht="14.25">
      <c r="F80" s="98"/>
      <c r="G80" s="98"/>
      <c r="H80" s="98"/>
      <c r="I80" s="88"/>
      <c r="J80" s="98"/>
      <c r="O80" s="98"/>
      <c r="P80" s="98"/>
      <c r="Q80" s="98"/>
    </row>
    <row r="81" spans="6:17" ht="14.25">
      <c r="F81" s="98"/>
      <c r="G81" s="98"/>
      <c r="H81" s="98"/>
      <c r="I81" s="88"/>
      <c r="J81" s="98"/>
      <c r="O81" s="98"/>
      <c r="P81" s="98"/>
      <c r="Q81" s="98"/>
    </row>
    <row r="82" spans="6:17" ht="14.25">
      <c r="F82" s="98"/>
      <c r="G82" s="98"/>
      <c r="H82" s="98"/>
      <c r="I82" s="88"/>
      <c r="J82" s="98"/>
      <c r="O82" s="103"/>
      <c r="P82" s="104"/>
      <c r="Q82" s="104"/>
    </row>
    <row r="83" spans="6:17" ht="14.25">
      <c r="F83" s="98"/>
      <c r="G83" s="98"/>
      <c r="H83" s="98"/>
      <c r="I83" s="88"/>
      <c r="J83" s="98"/>
      <c r="O83" s="103"/>
      <c r="P83" s="104"/>
      <c r="Q83" s="104"/>
    </row>
    <row r="84" spans="6:17" ht="14.25">
      <c r="F84" s="98"/>
      <c r="G84" s="98"/>
      <c r="H84" s="98"/>
      <c r="I84" s="88"/>
      <c r="J84" s="98"/>
      <c r="O84" s="103"/>
      <c r="P84" s="104"/>
      <c r="Q84" s="104"/>
    </row>
    <row r="85" spans="6:17" ht="14.25">
      <c r="F85" s="98"/>
      <c r="G85" s="98"/>
      <c r="H85" s="98"/>
      <c r="I85" s="88"/>
      <c r="J85" s="98"/>
      <c r="O85" s="103"/>
      <c r="P85" s="104"/>
      <c r="Q85" s="104"/>
    </row>
    <row r="86" spans="6:17" ht="14.25">
      <c r="F86" s="103"/>
      <c r="G86" s="104"/>
      <c r="H86" s="104"/>
      <c r="I86" s="88"/>
      <c r="J86" s="104"/>
      <c r="O86" s="103"/>
      <c r="P86" s="104"/>
      <c r="Q86" s="104"/>
    </row>
    <row r="87" spans="6:17" ht="14.25">
      <c r="F87" s="103"/>
      <c r="G87" s="104"/>
      <c r="H87" s="104"/>
      <c r="I87" s="88"/>
      <c r="J87" s="104"/>
      <c r="O87" s="103"/>
      <c r="P87" s="104"/>
      <c r="Q87" s="104"/>
    </row>
    <row r="88" spans="6:17" ht="14.25">
      <c r="F88" s="103"/>
      <c r="G88" s="104"/>
      <c r="H88" s="104"/>
      <c r="I88" s="88"/>
      <c r="J88" s="104"/>
      <c r="O88" s="103"/>
      <c r="P88" s="104"/>
      <c r="Q88" s="104"/>
    </row>
    <row r="89" spans="6:17" ht="14.25">
      <c r="F89" s="103"/>
      <c r="G89" s="104"/>
      <c r="H89" s="104"/>
      <c r="I89" s="88"/>
      <c r="J89" s="104"/>
      <c r="O89" s="98"/>
      <c r="P89" s="98"/>
      <c r="Q89" s="98"/>
    </row>
    <row r="90" spans="6:17" ht="14.25">
      <c r="F90" s="103"/>
      <c r="G90" s="104"/>
      <c r="H90" s="104"/>
      <c r="I90" s="88"/>
      <c r="J90" s="104"/>
      <c r="L90" s="108"/>
      <c r="M90" s="98"/>
      <c r="N90" s="98"/>
      <c r="O90" s="98"/>
      <c r="P90" s="98"/>
      <c r="Q90" s="98"/>
    </row>
    <row r="91" spans="6:17" ht="14.25">
      <c r="F91" s="103"/>
      <c r="G91" s="104"/>
      <c r="H91" s="104"/>
      <c r="I91" s="88"/>
      <c r="J91" s="104"/>
      <c r="L91" s="98"/>
      <c r="M91" s="98"/>
      <c r="N91" s="98"/>
      <c r="O91" s="98"/>
      <c r="P91" s="98"/>
      <c r="Q91" s="98"/>
    </row>
    <row r="92" spans="6:17" ht="14.25">
      <c r="F92" s="103"/>
      <c r="G92" s="104"/>
      <c r="H92" s="104"/>
      <c r="I92" s="88"/>
      <c r="J92" s="104"/>
      <c r="L92" s="98"/>
      <c r="M92" s="98"/>
      <c r="N92" s="98"/>
      <c r="O92" s="88"/>
      <c r="P92" s="98"/>
      <c r="Q92" s="98"/>
    </row>
    <row r="93" spans="6:17" ht="14.25">
      <c r="F93" s="98"/>
      <c r="G93" s="98"/>
      <c r="H93" s="98"/>
      <c r="I93" s="88"/>
      <c r="J93" s="98"/>
      <c r="L93" s="98"/>
      <c r="M93" s="98"/>
      <c r="N93" s="98"/>
      <c r="O93" s="88"/>
      <c r="P93" s="98"/>
      <c r="Q93" s="98"/>
    </row>
    <row r="94" spans="3:17" ht="14.25">
      <c r="C94" s="108"/>
      <c r="D94" s="98"/>
      <c r="E94" s="98"/>
      <c r="F94" s="98"/>
      <c r="G94" s="98"/>
      <c r="H94" s="98"/>
      <c r="I94" s="88"/>
      <c r="J94" s="98"/>
      <c r="L94" s="98"/>
      <c r="M94" s="98"/>
      <c r="N94" s="98"/>
      <c r="O94" s="88"/>
      <c r="P94" s="98"/>
      <c r="Q94" s="98"/>
    </row>
    <row r="95" spans="3:17" ht="14.25">
      <c r="C95" s="98"/>
      <c r="D95" s="98"/>
      <c r="E95" s="98"/>
      <c r="F95" s="98"/>
      <c r="G95" s="98"/>
      <c r="H95" s="98"/>
      <c r="I95" s="88"/>
      <c r="J95" s="98"/>
      <c r="L95" s="98"/>
      <c r="M95" s="98"/>
      <c r="N95" s="98"/>
      <c r="O95" s="88"/>
      <c r="P95" s="98"/>
      <c r="Q95" s="98"/>
    </row>
    <row r="96" spans="3:17" ht="14.25">
      <c r="C96" s="98"/>
      <c r="D96" s="98"/>
      <c r="E96" s="98"/>
      <c r="F96" s="88"/>
      <c r="G96" s="98"/>
      <c r="H96" s="98"/>
      <c r="I96" s="88"/>
      <c r="J96" s="98"/>
      <c r="L96" s="98"/>
      <c r="M96" s="98"/>
      <c r="N96" s="98"/>
      <c r="O96" s="88"/>
      <c r="P96" s="98"/>
      <c r="Q96" s="98"/>
    </row>
    <row r="97" spans="3:17" ht="14.25">
      <c r="C97" s="98"/>
      <c r="D97" s="98"/>
      <c r="E97" s="98"/>
      <c r="F97" s="88"/>
      <c r="G97" s="98"/>
      <c r="H97" s="98"/>
      <c r="I97" s="88"/>
      <c r="J97" s="98"/>
      <c r="L97" s="98"/>
      <c r="M97" s="98"/>
      <c r="N97" s="98"/>
      <c r="O97" s="98"/>
      <c r="P97" s="98"/>
      <c r="Q97" s="98"/>
    </row>
    <row r="98" spans="3:17" ht="14.25">
      <c r="C98" s="98"/>
      <c r="D98" s="98"/>
      <c r="E98" s="98"/>
      <c r="F98" s="88"/>
      <c r="G98" s="98"/>
      <c r="H98" s="98"/>
      <c r="I98" s="88"/>
      <c r="J98" s="98"/>
      <c r="O98" s="98"/>
      <c r="P98" s="98"/>
      <c r="Q98" s="98"/>
    </row>
    <row r="99" spans="3:17" ht="14.25">
      <c r="C99" s="98"/>
      <c r="D99" s="98"/>
      <c r="E99" s="98"/>
      <c r="F99" s="88"/>
      <c r="G99" s="98"/>
      <c r="H99" s="98"/>
      <c r="I99" s="88"/>
      <c r="J99" s="98"/>
      <c r="O99" s="98"/>
      <c r="P99" s="98"/>
      <c r="Q99" s="98"/>
    </row>
    <row r="100" spans="3:17" ht="14.25">
      <c r="C100" s="98"/>
      <c r="D100" s="98"/>
      <c r="E100" s="98"/>
      <c r="F100" s="88"/>
      <c r="G100" s="98"/>
      <c r="H100" s="98"/>
      <c r="I100" s="88"/>
      <c r="J100" s="98"/>
      <c r="O100" s="98"/>
      <c r="P100" s="98"/>
      <c r="Q100" s="98"/>
    </row>
    <row r="101" spans="3:17" ht="14.25">
      <c r="C101" s="98"/>
      <c r="D101" s="98"/>
      <c r="E101" s="98"/>
      <c r="F101" s="98"/>
      <c r="G101" s="98"/>
      <c r="H101" s="98"/>
      <c r="I101" s="88"/>
      <c r="J101" s="98"/>
      <c r="O101" s="98"/>
      <c r="P101" s="98"/>
      <c r="Q101" s="98"/>
    </row>
    <row r="102" spans="6:17" ht="14.25">
      <c r="F102" s="98"/>
      <c r="G102" s="98"/>
      <c r="H102" s="98"/>
      <c r="I102" s="88"/>
      <c r="J102" s="98"/>
      <c r="O102" s="98"/>
      <c r="P102" s="98"/>
      <c r="Q102" s="98"/>
    </row>
    <row r="103" spans="6:10" ht="14.25">
      <c r="F103" s="98"/>
      <c r="G103" s="98"/>
      <c r="H103" s="98"/>
      <c r="I103" s="88"/>
      <c r="J103" s="98"/>
    </row>
    <row r="104" spans="6:10" ht="14.25">
      <c r="F104" s="98"/>
      <c r="G104" s="98"/>
      <c r="H104" s="98"/>
      <c r="I104" s="88"/>
      <c r="J104" s="98"/>
    </row>
    <row r="105" spans="6:10" ht="14.25">
      <c r="F105" s="98"/>
      <c r="G105" s="98"/>
      <c r="H105" s="98"/>
      <c r="I105" s="88"/>
      <c r="J105" s="98"/>
    </row>
    <row r="106" spans="6:10" ht="14.25">
      <c r="F106" s="98"/>
      <c r="G106" s="98"/>
      <c r="H106" s="98"/>
      <c r="I106" s="88"/>
      <c r="J106" s="98"/>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548"/>
  <sheetViews>
    <sheetView zoomScale="75" zoomScaleNormal="75" workbookViewId="0" topLeftCell="A110">
      <selection activeCell="F122" sqref="F122"/>
    </sheetView>
  </sheetViews>
  <sheetFormatPr defaultColWidth="9.140625" defaultRowHeight="12.75"/>
  <cols>
    <col min="1" max="1" width="16.421875" style="63" customWidth="1"/>
    <col min="2" max="2" width="16.57421875" style="63" customWidth="1"/>
    <col min="3" max="3" width="20.7109375" style="63" customWidth="1"/>
    <col min="4" max="4" width="18.140625" style="63" customWidth="1"/>
    <col min="5" max="5" width="18.28125" style="63" customWidth="1"/>
    <col min="6" max="6" width="16.8515625" style="63" customWidth="1"/>
    <col min="7" max="8" width="15.7109375" style="63" customWidth="1"/>
    <col min="9" max="9" width="17.00390625" style="63" customWidth="1"/>
    <col min="10" max="10" width="17.8515625" style="63" customWidth="1"/>
    <col min="11" max="11" width="10.140625" style="61" customWidth="1"/>
    <col min="12" max="12" width="13.28125" style="61" customWidth="1"/>
    <col min="13" max="16384" width="9.140625" style="61" customWidth="1"/>
  </cols>
  <sheetData>
    <row r="1" ht="21.75" customHeight="1">
      <c r="A1" s="162" t="s">
        <v>256</v>
      </c>
    </row>
    <row r="2" ht="17.25" customHeight="1">
      <c r="A2" s="63" t="s">
        <v>95</v>
      </c>
    </row>
    <row r="3" ht="18">
      <c r="A3" s="63" t="s">
        <v>287</v>
      </c>
    </row>
    <row r="4" ht="18">
      <c r="A4" s="63" t="s">
        <v>96</v>
      </c>
    </row>
    <row r="6" spans="1:9" ht="18" customHeight="1">
      <c r="A6" s="65"/>
      <c r="B6" s="73"/>
      <c r="C6" s="67"/>
      <c r="D6" s="67"/>
      <c r="E6" s="67"/>
      <c r="F6" s="120"/>
      <c r="G6" s="120"/>
      <c r="H6" s="120"/>
      <c r="I6" s="120"/>
    </row>
    <row r="7" spans="1:2" ht="18" customHeight="1">
      <c r="A7" s="134" t="s">
        <v>97</v>
      </c>
      <c r="B7" s="121" t="s">
        <v>168</v>
      </c>
    </row>
    <row r="8" spans="1:2" ht="18" customHeight="1">
      <c r="A8" s="134"/>
      <c r="B8" s="121"/>
    </row>
    <row r="9" spans="1:10" ht="54" customHeight="1">
      <c r="A9" s="65"/>
      <c r="B9" s="214" t="s">
        <v>280</v>
      </c>
      <c r="C9" s="214"/>
      <c r="D9" s="214"/>
      <c r="E9" s="214"/>
      <c r="F9" s="214"/>
      <c r="G9" s="214"/>
      <c r="H9" s="214"/>
      <c r="I9" s="214"/>
      <c r="J9" s="214"/>
    </row>
    <row r="10" spans="1:9" ht="18">
      <c r="A10" s="65"/>
      <c r="B10" s="66"/>
      <c r="C10" s="67"/>
      <c r="D10" s="67"/>
      <c r="E10" s="67"/>
      <c r="F10" s="67"/>
      <c r="G10" s="67"/>
      <c r="H10" s="67"/>
      <c r="I10" s="67"/>
    </row>
    <row r="11" spans="1:10" ht="36" customHeight="1">
      <c r="A11" s="65"/>
      <c r="B11" s="214" t="s">
        <v>279</v>
      </c>
      <c r="C11" s="214"/>
      <c r="D11" s="214"/>
      <c r="E11" s="214"/>
      <c r="F11" s="214"/>
      <c r="G11" s="214"/>
      <c r="H11" s="214"/>
      <c r="I11" s="214"/>
      <c r="J11" s="215"/>
    </row>
    <row r="12" spans="1:10" ht="18">
      <c r="A12" s="65"/>
      <c r="B12" s="66"/>
      <c r="C12" s="66"/>
      <c r="D12" s="66"/>
      <c r="E12" s="66"/>
      <c r="F12" s="66"/>
      <c r="G12" s="66"/>
      <c r="H12" s="66"/>
      <c r="I12" s="66"/>
      <c r="J12" s="161"/>
    </row>
    <row r="13" spans="1:10" ht="18">
      <c r="A13" s="65"/>
      <c r="B13" s="66"/>
      <c r="C13" s="66"/>
      <c r="D13" s="66"/>
      <c r="E13" s="66"/>
      <c r="F13" s="66"/>
      <c r="G13" s="66"/>
      <c r="H13" s="66"/>
      <c r="I13" s="66"/>
      <c r="J13" s="161"/>
    </row>
    <row r="14" spans="1:10" ht="18" customHeight="1">
      <c r="A14" s="134" t="s">
        <v>98</v>
      </c>
      <c r="B14" s="121" t="s">
        <v>170</v>
      </c>
      <c r="I14" s="221"/>
      <c r="J14" s="221"/>
    </row>
    <row r="15" spans="1:10" ht="18" customHeight="1">
      <c r="A15" s="134"/>
      <c r="B15" s="121"/>
      <c r="I15" s="68"/>
      <c r="J15" s="68"/>
    </row>
    <row r="16" spans="1:10" ht="18" customHeight="1">
      <c r="A16" s="134"/>
      <c r="B16" s="214" t="s">
        <v>99</v>
      </c>
      <c r="C16" s="214"/>
      <c r="D16" s="214"/>
      <c r="E16" s="214"/>
      <c r="F16" s="214"/>
      <c r="G16" s="214"/>
      <c r="H16" s="214"/>
      <c r="I16" s="214"/>
      <c r="J16" s="215"/>
    </row>
    <row r="17" spans="1:10" ht="18">
      <c r="A17" s="134"/>
      <c r="B17" s="66"/>
      <c r="C17" s="66"/>
      <c r="D17" s="66"/>
      <c r="E17" s="66"/>
      <c r="F17" s="66"/>
      <c r="G17" s="66"/>
      <c r="H17" s="66"/>
      <c r="I17" s="66"/>
      <c r="J17" s="161"/>
    </row>
    <row r="18" spans="1:10" ht="18" customHeight="1">
      <c r="A18" s="134"/>
      <c r="I18" s="68"/>
      <c r="J18" s="68"/>
    </row>
    <row r="19" spans="1:10" ht="18" customHeight="1">
      <c r="A19" s="134" t="s">
        <v>100</v>
      </c>
      <c r="B19" s="121" t="s">
        <v>101</v>
      </c>
      <c r="I19" s="68"/>
      <c r="J19" s="68"/>
    </row>
    <row r="20" spans="1:10" ht="18" customHeight="1">
      <c r="A20" s="134"/>
      <c r="B20" s="121"/>
      <c r="I20" s="68"/>
      <c r="J20" s="68"/>
    </row>
    <row r="21" spans="1:10" ht="18" customHeight="1">
      <c r="A21" s="134"/>
      <c r="B21" s="214" t="s">
        <v>42</v>
      </c>
      <c r="C21" s="214"/>
      <c r="D21" s="214"/>
      <c r="E21" s="214"/>
      <c r="F21" s="214"/>
      <c r="G21" s="214"/>
      <c r="H21" s="214"/>
      <c r="I21" s="214"/>
      <c r="J21" s="215"/>
    </row>
    <row r="22" spans="1:10" ht="18" customHeight="1">
      <c r="A22" s="134"/>
      <c r="B22" s="66"/>
      <c r="C22" s="66"/>
      <c r="D22" s="66"/>
      <c r="E22" s="66"/>
      <c r="F22" s="66"/>
      <c r="G22" s="66"/>
      <c r="H22" s="66"/>
      <c r="I22" s="66"/>
      <c r="J22" s="161"/>
    </row>
    <row r="23" spans="1:10" ht="18" customHeight="1">
      <c r="A23" s="134"/>
      <c r="I23" s="68"/>
      <c r="J23" s="68"/>
    </row>
    <row r="24" spans="1:10" ht="18" customHeight="1">
      <c r="A24" s="134" t="s">
        <v>102</v>
      </c>
      <c r="B24" s="121" t="s">
        <v>171</v>
      </c>
      <c r="I24" s="68"/>
      <c r="J24" s="68"/>
    </row>
    <row r="25" spans="1:10" ht="18" customHeight="1">
      <c r="A25" s="134"/>
      <c r="B25" s="121"/>
      <c r="I25" s="68"/>
      <c r="J25" s="68"/>
    </row>
    <row r="26" spans="1:10" ht="38.25" customHeight="1">
      <c r="A26" s="65"/>
      <c r="B26" s="214" t="s">
        <v>304</v>
      </c>
      <c r="C26" s="214"/>
      <c r="D26" s="214"/>
      <c r="E26" s="214"/>
      <c r="F26" s="214"/>
      <c r="G26" s="214"/>
      <c r="H26" s="214"/>
      <c r="I26" s="214"/>
      <c r="J26" s="215"/>
    </row>
    <row r="27" spans="1:10" ht="18">
      <c r="A27" s="65"/>
      <c r="B27" s="66"/>
      <c r="C27" s="66"/>
      <c r="D27" s="66"/>
      <c r="E27" s="66"/>
      <c r="F27" s="66"/>
      <c r="G27" s="66"/>
      <c r="H27" s="66"/>
      <c r="I27" s="66"/>
      <c r="J27" s="161"/>
    </row>
    <row r="28" spans="1:10" ht="18" customHeight="1">
      <c r="A28" s="65"/>
      <c r="I28" s="68"/>
      <c r="J28" s="68"/>
    </row>
    <row r="29" spans="1:10" ht="18" customHeight="1">
      <c r="A29" s="134" t="s">
        <v>103</v>
      </c>
      <c r="B29" s="121" t="s">
        <v>172</v>
      </c>
      <c r="I29" s="68"/>
      <c r="J29" s="68"/>
    </row>
    <row r="30" spans="1:10" ht="18" customHeight="1">
      <c r="A30" s="134"/>
      <c r="B30" s="121"/>
      <c r="I30" s="68"/>
      <c r="J30" s="68"/>
    </row>
    <row r="31" spans="1:10" ht="35.25" customHeight="1">
      <c r="A31" s="65"/>
      <c r="B31" s="214" t="s">
        <v>173</v>
      </c>
      <c r="C31" s="214"/>
      <c r="D31" s="214"/>
      <c r="E31" s="214"/>
      <c r="F31" s="214"/>
      <c r="G31" s="214"/>
      <c r="H31" s="214"/>
      <c r="I31" s="214"/>
      <c r="J31" s="215"/>
    </row>
    <row r="32" spans="1:10" ht="18">
      <c r="A32" s="65"/>
      <c r="B32" s="66"/>
      <c r="C32" s="66"/>
      <c r="D32" s="66"/>
      <c r="E32" s="66"/>
      <c r="F32" s="66"/>
      <c r="G32" s="66"/>
      <c r="H32" s="66"/>
      <c r="I32" s="66"/>
      <c r="J32" s="161"/>
    </row>
    <row r="33" spans="1:10" ht="18" customHeight="1">
      <c r="A33" s="65"/>
      <c r="I33" s="68"/>
      <c r="J33" s="68"/>
    </row>
    <row r="34" spans="1:10" ht="18" customHeight="1">
      <c r="A34" s="134" t="s">
        <v>104</v>
      </c>
      <c r="B34" s="121" t="s">
        <v>174</v>
      </c>
      <c r="G34" s="71"/>
      <c r="H34" s="71"/>
      <c r="I34" s="71"/>
      <c r="J34" s="71"/>
    </row>
    <row r="35" spans="1:10" ht="18" customHeight="1">
      <c r="A35" s="134"/>
      <c r="B35" s="121"/>
      <c r="G35" s="71"/>
      <c r="H35" s="71"/>
      <c r="I35" s="71"/>
      <c r="J35" s="71"/>
    </row>
    <row r="36" spans="1:10" ht="36" customHeight="1">
      <c r="A36" s="65"/>
      <c r="B36" s="214" t="s">
        <v>43</v>
      </c>
      <c r="C36" s="214"/>
      <c r="D36" s="214"/>
      <c r="E36" s="214"/>
      <c r="F36" s="214"/>
      <c r="G36" s="214"/>
      <c r="H36" s="214"/>
      <c r="I36" s="214"/>
      <c r="J36" s="215"/>
    </row>
    <row r="37" spans="1:10" ht="18">
      <c r="A37" s="65"/>
      <c r="B37" s="66"/>
      <c r="C37" s="66"/>
      <c r="D37" s="66"/>
      <c r="E37" s="66"/>
      <c r="F37" s="66"/>
      <c r="G37" s="66"/>
      <c r="H37" s="66"/>
      <c r="I37" s="66"/>
      <c r="J37" s="161"/>
    </row>
    <row r="38" spans="1:10" ht="18" customHeight="1">
      <c r="A38" s="65"/>
      <c r="B38" s="66"/>
      <c r="C38" s="67"/>
      <c r="D38" s="67"/>
      <c r="E38" s="67"/>
      <c r="F38" s="67"/>
      <c r="G38" s="67"/>
      <c r="H38" s="67"/>
      <c r="I38" s="67"/>
      <c r="J38" s="71"/>
    </row>
    <row r="39" spans="1:10" ht="18" customHeight="1">
      <c r="A39" s="134" t="s">
        <v>105</v>
      </c>
      <c r="B39" s="121" t="s">
        <v>130</v>
      </c>
      <c r="G39" s="71"/>
      <c r="H39" s="71"/>
      <c r="I39" s="71"/>
      <c r="J39" s="71"/>
    </row>
    <row r="40" spans="1:10" ht="18" customHeight="1">
      <c r="A40" s="134"/>
      <c r="B40" s="121"/>
      <c r="G40" s="71"/>
      <c r="H40" s="71"/>
      <c r="I40" s="71"/>
      <c r="J40" s="71"/>
    </row>
    <row r="41" spans="1:10" ht="56.25" customHeight="1">
      <c r="A41" s="134"/>
      <c r="B41" s="214" t="s">
        <v>301</v>
      </c>
      <c r="C41" s="214"/>
      <c r="D41" s="214"/>
      <c r="E41" s="214"/>
      <c r="F41" s="214"/>
      <c r="G41" s="214"/>
      <c r="H41" s="214"/>
      <c r="I41" s="226"/>
      <c r="J41" s="226"/>
    </row>
    <row r="42" spans="1:10" ht="18" customHeight="1">
      <c r="A42" s="134"/>
      <c r="B42" s="121"/>
      <c r="G42" s="71"/>
      <c r="H42" s="71"/>
      <c r="I42" s="71"/>
      <c r="J42" s="71"/>
    </row>
    <row r="43" spans="1:10" ht="18" customHeight="1">
      <c r="A43" s="65"/>
      <c r="B43" s="66"/>
      <c r="C43" s="67"/>
      <c r="D43" s="67"/>
      <c r="E43" s="67"/>
      <c r="F43" s="67"/>
      <c r="G43" s="67"/>
      <c r="H43" s="67"/>
      <c r="I43" s="67"/>
      <c r="J43" s="71"/>
    </row>
    <row r="44" spans="1:2" ht="18" customHeight="1">
      <c r="A44" s="134" t="s">
        <v>106</v>
      </c>
      <c r="B44" s="121" t="s">
        <v>197</v>
      </c>
    </row>
    <row r="45" spans="1:11" ht="26.25" customHeight="1">
      <c r="A45" s="65"/>
      <c r="B45" s="64"/>
      <c r="K45" s="62"/>
    </row>
    <row r="46" spans="2:11" ht="18" customHeight="1">
      <c r="B46" s="125"/>
      <c r="C46" s="126"/>
      <c r="D46" s="117" t="s">
        <v>203</v>
      </c>
      <c r="E46" s="117" t="s">
        <v>203</v>
      </c>
      <c r="F46" s="117"/>
      <c r="G46" s="117" t="s">
        <v>210</v>
      </c>
      <c r="H46" s="117"/>
      <c r="I46" s="117"/>
      <c r="J46" s="117"/>
      <c r="K46" s="62"/>
    </row>
    <row r="47" spans="2:11" ht="18" customHeight="1">
      <c r="B47" s="119"/>
      <c r="C47" s="70"/>
      <c r="D47" s="118" t="s">
        <v>204</v>
      </c>
      <c r="E47" s="118" t="s">
        <v>206</v>
      </c>
      <c r="F47" s="118" t="s">
        <v>208</v>
      </c>
      <c r="G47" s="118" t="s">
        <v>149</v>
      </c>
      <c r="H47" s="118" t="s">
        <v>211</v>
      </c>
      <c r="I47" s="118"/>
      <c r="J47" s="118"/>
      <c r="K47" s="62"/>
    </row>
    <row r="48" spans="2:11" ht="18" customHeight="1">
      <c r="B48" s="227" t="s">
        <v>198</v>
      </c>
      <c r="C48" s="228"/>
      <c r="D48" s="118" t="s">
        <v>205</v>
      </c>
      <c r="E48" s="118" t="s">
        <v>207</v>
      </c>
      <c r="F48" s="118" t="s">
        <v>209</v>
      </c>
      <c r="G48" s="118" t="s">
        <v>207</v>
      </c>
      <c r="H48" s="118" t="s">
        <v>212</v>
      </c>
      <c r="I48" s="118" t="s">
        <v>133</v>
      </c>
      <c r="J48" s="118" t="s">
        <v>92</v>
      </c>
      <c r="K48" s="62"/>
    </row>
    <row r="49" spans="2:11" ht="18" customHeight="1">
      <c r="B49" s="119"/>
      <c r="C49" s="70"/>
      <c r="D49" s="118" t="s">
        <v>126</v>
      </c>
      <c r="E49" s="118" t="s">
        <v>126</v>
      </c>
      <c r="F49" s="118" t="s">
        <v>126</v>
      </c>
      <c r="G49" s="127" t="s">
        <v>126</v>
      </c>
      <c r="H49" s="127" t="s">
        <v>126</v>
      </c>
      <c r="I49" s="118" t="s">
        <v>126</v>
      </c>
      <c r="J49" s="118" t="s">
        <v>126</v>
      </c>
      <c r="K49" s="62"/>
    </row>
    <row r="50" spans="2:11" ht="18" customHeight="1">
      <c r="B50" s="131"/>
      <c r="C50" s="128"/>
      <c r="D50" s="129"/>
      <c r="E50" s="130"/>
      <c r="F50" s="129"/>
      <c r="G50" s="130"/>
      <c r="H50" s="130"/>
      <c r="I50" s="130"/>
      <c r="J50" s="130"/>
      <c r="K50" s="62"/>
    </row>
    <row r="51" spans="2:11" ht="18" customHeight="1">
      <c r="B51" s="119" t="s">
        <v>199</v>
      </c>
      <c r="C51" s="70"/>
      <c r="D51" s="135"/>
      <c r="E51" s="135"/>
      <c r="F51" s="135"/>
      <c r="G51" s="135"/>
      <c r="H51" s="135"/>
      <c r="I51" s="135"/>
      <c r="J51" s="135"/>
      <c r="K51" s="62"/>
    </row>
    <row r="52" spans="2:11" ht="18" customHeight="1">
      <c r="B52" s="119" t="s">
        <v>200</v>
      </c>
      <c r="C52" s="70"/>
      <c r="D52" s="181">
        <v>130308</v>
      </c>
      <c r="E52" s="181">
        <v>1896</v>
      </c>
      <c r="F52" s="181">
        <v>1894</v>
      </c>
      <c r="G52" s="181">
        <v>4043</v>
      </c>
      <c r="H52" s="181">
        <v>1774</v>
      </c>
      <c r="I52" s="181">
        <v>0</v>
      </c>
      <c r="J52" s="181">
        <f>SUM(D52:I52)</f>
        <v>139915</v>
      </c>
      <c r="K52" s="62"/>
    </row>
    <row r="53" spans="2:11" ht="18" customHeight="1">
      <c r="B53" s="119" t="s">
        <v>201</v>
      </c>
      <c r="C53" s="70"/>
      <c r="D53" s="181">
        <v>0</v>
      </c>
      <c r="E53" s="181">
        <v>-313</v>
      </c>
      <c r="F53" s="181">
        <v>-36</v>
      </c>
      <c r="G53" s="181">
        <v>-25</v>
      </c>
      <c r="H53" s="181">
        <v>-1120</v>
      </c>
      <c r="I53" s="181">
        <v>0</v>
      </c>
      <c r="J53" s="181">
        <f>SUM(D53:I53)</f>
        <v>-1494</v>
      </c>
      <c r="K53" s="62"/>
    </row>
    <row r="54" spans="2:11" ht="18" customHeight="1">
      <c r="B54" s="119"/>
      <c r="C54" s="70"/>
      <c r="D54" s="181"/>
      <c r="E54" s="181"/>
      <c r="F54" s="181"/>
      <c r="G54" s="181"/>
      <c r="H54" s="181"/>
      <c r="I54" s="181"/>
      <c r="J54" s="181"/>
      <c r="K54" s="62"/>
    </row>
    <row r="55" spans="2:11" ht="18" customHeight="1" thickBot="1">
      <c r="B55" s="119" t="s">
        <v>202</v>
      </c>
      <c r="C55" s="70"/>
      <c r="D55" s="199">
        <f aca="true" t="shared" si="0" ref="D55:J55">SUM(D51:D54)</f>
        <v>130308</v>
      </c>
      <c r="E55" s="199">
        <f t="shared" si="0"/>
        <v>1583</v>
      </c>
      <c r="F55" s="199">
        <f t="shared" si="0"/>
        <v>1858</v>
      </c>
      <c r="G55" s="199">
        <f t="shared" si="0"/>
        <v>4018</v>
      </c>
      <c r="H55" s="199">
        <f t="shared" si="0"/>
        <v>654</v>
      </c>
      <c r="I55" s="199">
        <f t="shared" si="0"/>
        <v>0</v>
      </c>
      <c r="J55" s="199">
        <f t="shared" si="0"/>
        <v>138421</v>
      </c>
      <c r="K55" s="62"/>
    </row>
    <row r="56" spans="2:11" ht="18" customHeight="1" thickTop="1">
      <c r="B56" s="119"/>
      <c r="C56" s="70"/>
      <c r="D56" s="135"/>
      <c r="E56" s="181"/>
      <c r="F56" s="135"/>
      <c r="G56" s="181"/>
      <c r="H56" s="181"/>
      <c r="I56" s="181"/>
      <c r="J56" s="181"/>
      <c r="K56" s="62"/>
    </row>
    <row r="57" spans="2:11" ht="18" customHeight="1">
      <c r="B57" s="119" t="s">
        <v>213</v>
      </c>
      <c r="C57" s="70"/>
      <c r="D57" s="135"/>
      <c r="E57" s="181"/>
      <c r="F57" s="135"/>
      <c r="G57" s="181"/>
      <c r="H57" s="181"/>
      <c r="I57" s="181"/>
      <c r="J57" s="181"/>
      <c r="K57" s="62"/>
    </row>
    <row r="58" spans="2:11" ht="18" customHeight="1">
      <c r="B58" s="119" t="s">
        <v>219</v>
      </c>
      <c r="C58" s="70"/>
      <c r="D58" s="181">
        <v>9656</v>
      </c>
      <c r="E58" s="181">
        <v>-1933</v>
      </c>
      <c r="F58" s="181">
        <v>-841</v>
      </c>
      <c r="G58" s="181">
        <v>331</v>
      </c>
      <c r="H58" s="181">
        <v>4853</v>
      </c>
      <c r="I58" s="181">
        <v>-100</v>
      </c>
      <c r="J58" s="181">
        <f>SUM(D58:I58)</f>
        <v>11966</v>
      </c>
      <c r="K58" s="62"/>
    </row>
    <row r="59" spans="2:11" ht="18" customHeight="1">
      <c r="B59" s="119"/>
      <c r="C59" s="70"/>
      <c r="D59" s="181"/>
      <c r="E59" s="181"/>
      <c r="F59" s="181"/>
      <c r="G59" s="181"/>
      <c r="H59" s="181"/>
      <c r="I59" s="181"/>
      <c r="J59" s="181"/>
      <c r="K59" s="62"/>
    </row>
    <row r="60" spans="2:11" ht="18" customHeight="1">
      <c r="B60" s="119" t="s">
        <v>215</v>
      </c>
      <c r="C60" s="70"/>
      <c r="D60" s="181"/>
      <c r="E60" s="181"/>
      <c r="F60" s="181"/>
      <c r="G60" s="181"/>
      <c r="H60" s="181"/>
      <c r="I60" s="181"/>
      <c r="J60" s="181">
        <v>778</v>
      </c>
      <c r="K60" s="62"/>
    </row>
    <row r="61" spans="2:10" ht="18" customHeight="1">
      <c r="B61" s="119"/>
      <c r="C61" s="70"/>
      <c r="D61" s="181"/>
      <c r="E61" s="181"/>
      <c r="F61" s="181"/>
      <c r="G61" s="181"/>
      <c r="H61" s="181"/>
      <c r="I61" s="181"/>
      <c r="J61" s="181"/>
    </row>
    <row r="62" spans="2:10" ht="18" customHeight="1">
      <c r="B62" s="119" t="s">
        <v>214</v>
      </c>
      <c r="C62" s="70"/>
      <c r="D62" s="181"/>
      <c r="E62" s="181"/>
      <c r="F62" s="181"/>
      <c r="G62" s="181"/>
      <c r="H62" s="181"/>
      <c r="I62" s="181"/>
      <c r="J62" s="181">
        <v>-794</v>
      </c>
    </row>
    <row r="63" spans="2:10" ht="18" customHeight="1">
      <c r="B63" s="119"/>
      <c r="C63" s="70"/>
      <c r="D63" s="181"/>
      <c r="E63" s="181"/>
      <c r="F63" s="181"/>
      <c r="G63" s="181"/>
      <c r="H63" s="181"/>
      <c r="I63" s="181"/>
      <c r="J63" s="181"/>
    </row>
    <row r="64" spans="2:10" ht="18" customHeight="1">
      <c r="B64" s="119" t="s">
        <v>220</v>
      </c>
      <c r="C64" s="70"/>
      <c r="D64" s="181"/>
      <c r="E64" s="181"/>
      <c r="F64" s="181"/>
      <c r="G64" s="181"/>
      <c r="H64" s="181"/>
      <c r="I64" s="181"/>
      <c r="J64" s="181"/>
    </row>
    <row r="65" spans="2:10" ht="18" customHeight="1">
      <c r="B65" s="119" t="s">
        <v>240</v>
      </c>
      <c r="C65" s="70"/>
      <c r="D65" s="181"/>
      <c r="E65" s="181"/>
      <c r="F65" s="181"/>
      <c r="G65" s="181"/>
      <c r="H65" s="181"/>
      <c r="I65" s="181"/>
      <c r="J65" s="200">
        <v>3482</v>
      </c>
    </row>
    <row r="66" spans="2:10" ht="18" customHeight="1">
      <c r="B66" s="119"/>
      <c r="C66" s="70"/>
      <c r="D66" s="181"/>
      <c r="E66" s="181"/>
      <c r="F66" s="181"/>
      <c r="G66" s="181"/>
      <c r="H66" s="181"/>
      <c r="I66" s="181"/>
      <c r="J66" s="181"/>
    </row>
    <row r="67" spans="2:10" ht="18" customHeight="1">
      <c r="B67" s="119" t="s">
        <v>216</v>
      </c>
      <c r="C67" s="70"/>
      <c r="D67" s="181"/>
      <c r="E67" s="181"/>
      <c r="F67" s="181"/>
      <c r="G67" s="181"/>
      <c r="H67" s="181"/>
      <c r="I67" s="181"/>
      <c r="J67" s="181">
        <f>SUM(J56:J66)</f>
        <v>15432</v>
      </c>
    </row>
    <row r="68" spans="2:10" ht="18" customHeight="1">
      <c r="B68" s="119"/>
      <c r="C68" s="70"/>
      <c r="D68" s="181"/>
      <c r="E68" s="181"/>
      <c r="F68" s="181"/>
      <c r="G68" s="181"/>
      <c r="H68" s="181"/>
      <c r="I68" s="181"/>
      <c r="J68" s="181"/>
    </row>
    <row r="69" spans="2:10" ht="18" customHeight="1">
      <c r="B69" s="119" t="s">
        <v>217</v>
      </c>
      <c r="C69" s="70"/>
      <c r="D69" s="181"/>
      <c r="E69" s="181"/>
      <c r="F69" s="181"/>
      <c r="G69" s="181"/>
      <c r="H69" s="181"/>
      <c r="I69" s="181"/>
      <c r="J69" s="181">
        <v>-1310</v>
      </c>
    </row>
    <row r="70" spans="2:10" ht="18" customHeight="1">
      <c r="B70" s="119"/>
      <c r="C70" s="70"/>
      <c r="D70" s="181"/>
      <c r="E70" s="181"/>
      <c r="F70" s="181"/>
      <c r="G70" s="181"/>
      <c r="H70" s="181"/>
      <c r="I70" s="181"/>
      <c r="J70" s="181"/>
    </row>
    <row r="71" spans="2:10" ht="18" customHeight="1">
      <c r="B71" s="119"/>
      <c r="C71" s="70"/>
      <c r="D71" s="181"/>
      <c r="E71" s="181"/>
      <c r="F71" s="181"/>
      <c r="G71" s="181"/>
      <c r="H71" s="181"/>
      <c r="I71" s="181"/>
      <c r="J71" s="201"/>
    </row>
    <row r="72" spans="2:10" ht="18" customHeight="1" thickBot="1">
      <c r="B72" s="119" t="s">
        <v>218</v>
      </c>
      <c r="C72" s="70"/>
      <c r="D72" s="135"/>
      <c r="E72" s="181"/>
      <c r="F72" s="135"/>
      <c r="G72" s="181"/>
      <c r="H72" s="181"/>
      <c r="I72" s="181"/>
      <c r="J72" s="202">
        <f>SUM(J66:J71)</f>
        <v>14122</v>
      </c>
    </row>
    <row r="73" spans="2:10" ht="18" customHeight="1" thickTop="1">
      <c r="B73" s="119"/>
      <c r="C73" s="70"/>
      <c r="D73" s="135"/>
      <c r="E73" s="181"/>
      <c r="F73" s="135"/>
      <c r="G73" s="181"/>
      <c r="H73" s="181"/>
      <c r="I73" s="181"/>
      <c r="J73" s="181"/>
    </row>
    <row r="74" spans="2:10" ht="18" customHeight="1">
      <c r="B74" s="119" t="s">
        <v>221</v>
      </c>
      <c r="C74" s="70"/>
      <c r="D74" s="135"/>
      <c r="E74" s="181"/>
      <c r="F74" s="135"/>
      <c r="G74" s="181"/>
      <c r="H74" s="181"/>
      <c r="I74" s="181"/>
      <c r="J74" s="181"/>
    </row>
    <row r="75" spans="2:10" ht="18" customHeight="1">
      <c r="B75" s="119" t="s">
        <v>243</v>
      </c>
      <c r="C75" s="70"/>
      <c r="D75" s="135"/>
      <c r="E75" s="181"/>
      <c r="F75" s="135"/>
      <c r="G75" s="181"/>
      <c r="H75" s="181"/>
      <c r="I75" s="181"/>
      <c r="J75" s="181">
        <v>14122</v>
      </c>
    </row>
    <row r="76" spans="2:10" ht="18" customHeight="1">
      <c r="B76" s="119" t="s">
        <v>242</v>
      </c>
      <c r="C76" s="70"/>
      <c r="D76" s="135"/>
      <c r="E76" s="181"/>
      <c r="F76" s="135"/>
      <c r="G76" s="181"/>
      <c r="H76" s="181"/>
      <c r="I76" s="181"/>
      <c r="J76" s="200">
        <v>0</v>
      </c>
    </row>
    <row r="77" spans="2:10" ht="18" customHeight="1">
      <c r="B77" s="119"/>
      <c r="C77" s="70"/>
      <c r="D77" s="135"/>
      <c r="E77" s="181"/>
      <c r="F77" s="135"/>
      <c r="G77" s="181"/>
      <c r="H77" s="181"/>
      <c r="I77" s="181"/>
      <c r="J77" s="181"/>
    </row>
    <row r="78" spans="2:10" ht="18" customHeight="1" thickBot="1">
      <c r="B78" s="119" t="s">
        <v>218</v>
      </c>
      <c r="C78" s="70"/>
      <c r="D78" s="135"/>
      <c r="E78" s="181"/>
      <c r="F78" s="135"/>
      <c r="G78" s="181"/>
      <c r="H78" s="181"/>
      <c r="I78" s="181"/>
      <c r="J78" s="202">
        <f>SUM(J73:J76)</f>
        <v>14122</v>
      </c>
    </row>
    <row r="79" spans="2:10" ht="18" customHeight="1" thickTop="1">
      <c r="B79" s="131"/>
      <c r="C79" s="128"/>
      <c r="D79" s="129"/>
      <c r="E79" s="200"/>
      <c r="F79" s="129"/>
      <c r="G79" s="200"/>
      <c r="H79" s="200"/>
      <c r="I79" s="200"/>
      <c r="J79" s="200"/>
    </row>
    <row r="80" spans="5:10" ht="18" customHeight="1">
      <c r="E80" s="72"/>
      <c r="G80" s="72"/>
      <c r="H80" s="72"/>
      <c r="I80" s="72"/>
      <c r="J80" s="72"/>
    </row>
    <row r="81" spans="5:10" ht="18" customHeight="1">
      <c r="E81" s="72"/>
      <c r="G81" s="72"/>
      <c r="H81" s="72"/>
      <c r="I81" s="72"/>
      <c r="J81" s="72"/>
    </row>
    <row r="82" spans="5:10" ht="18" customHeight="1">
      <c r="E82" s="72"/>
      <c r="G82" s="72"/>
      <c r="H82" s="72"/>
      <c r="I82" s="72"/>
      <c r="J82" s="72"/>
    </row>
    <row r="83" spans="1:10" ht="18" customHeight="1">
      <c r="A83" s="134" t="s">
        <v>108</v>
      </c>
      <c r="B83" s="121" t="s">
        <v>175</v>
      </c>
      <c r="G83" s="72"/>
      <c r="H83" s="72"/>
      <c r="I83" s="72"/>
      <c r="J83" s="72"/>
    </row>
    <row r="84" spans="1:10" ht="10.5" customHeight="1">
      <c r="A84" s="134"/>
      <c r="B84" s="121"/>
      <c r="G84" s="72"/>
      <c r="H84" s="72"/>
      <c r="I84" s="72"/>
      <c r="J84" s="72"/>
    </row>
    <row r="85" spans="1:10" ht="32.25" customHeight="1">
      <c r="A85" s="68"/>
      <c r="B85" s="214" t="s">
        <v>176</v>
      </c>
      <c r="C85" s="214"/>
      <c r="D85" s="214"/>
      <c r="E85" s="214"/>
      <c r="F85" s="214"/>
      <c r="G85" s="214"/>
      <c r="H85" s="214"/>
      <c r="I85" s="214"/>
      <c r="J85" s="215"/>
    </row>
    <row r="86" spans="1:10" ht="18">
      <c r="A86" s="68"/>
      <c r="B86" s="66"/>
      <c r="C86" s="66"/>
      <c r="D86" s="66"/>
      <c r="E86" s="66"/>
      <c r="F86" s="66"/>
      <c r="G86" s="66"/>
      <c r="H86" s="66"/>
      <c r="I86" s="66"/>
      <c r="J86" s="161"/>
    </row>
    <row r="87" spans="1:10" ht="18" customHeight="1">
      <c r="A87" s="68"/>
      <c r="E87" s="72"/>
      <c r="G87" s="72"/>
      <c r="H87" s="72"/>
      <c r="I87" s="72"/>
      <c r="J87" s="72"/>
    </row>
    <row r="88" spans="1:10" ht="18" customHeight="1">
      <c r="A88" s="134" t="s">
        <v>109</v>
      </c>
      <c r="B88" s="121" t="s">
        <v>177</v>
      </c>
      <c r="E88" s="72"/>
      <c r="G88" s="72"/>
      <c r="H88" s="72"/>
      <c r="I88" s="72"/>
      <c r="J88" s="72"/>
    </row>
    <row r="89" spans="1:10" ht="18" customHeight="1">
      <c r="A89" s="134"/>
      <c r="B89" s="121"/>
      <c r="E89" s="72"/>
      <c r="G89" s="72"/>
      <c r="H89" s="72"/>
      <c r="I89" s="72"/>
      <c r="J89" s="72"/>
    </row>
    <row r="90" spans="1:10" ht="16.5" customHeight="1">
      <c r="A90" s="65"/>
      <c r="B90" s="214" t="s">
        <v>178</v>
      </c>
      <c r="C90" s="214"/>
      <c r="D90" s="214"/>
      <c r="E90" s="214"/>
      <c r="F90" s="214"/>
      <c r="G90" s="214"/>
      <c r="H90" s="214"/>
      <c r="I90" s="214"/>
      <c r="J90" s="215"/>
    </row>
    <row r="91" spans="1:10" ht="16.5" customHeight="1">
      <c r="A91" s="65"/>
      <c r="B91" s="66"/>
      <c r="C91" s="66"/>
      <c r="D91" s="66"/>
      <c r="E91" s="66"/>
      <c r="F91" s="66"/>
      <c r="G91" s="66"/>
      <c r="H91" s="66"/>
      <c r="I91" s="66"/>
      <c r="J91" s="161"/>
    </row>
    <row r="92" spans="5:10" ht="18" customHeight="1">
      <c r="E92" s="72"/>
      <c r="F92" s="72"/>
      <c r="G92" s="72"/>
      <c r="H92" s="72"/>
      <c r="I92" s="72"/>
      <c r="J92" s="72"/>
    </row>
    <row r="93" spans="1:10" ht="18" customHeight="1">
      <c r="A93" s="134" t="s">
        <v>110</v>
      </c>
      <c r="B93" s="121" t="s">
        <v>111</v>
      </c>
      <c r="G93" s="72"/>
      <c r="H93" s="72"/>
      <c r="I93" s="72"/>
      <c r="J93" s="72"/>
    </row>
    <row r="94" spans="1:10" ht="18" customHeight="1">
      <c r="A94" s="134"/>
      <c r="B94" s="121"/>
      <c r="G94" s="72"/>
      <c r="H94" s="72"/>
      <c r="I94" s="72"/>
      <c r="J94" s="72"/>
    </row>
    <row r="95" spans="1:10" ht="18" customHeight="1">
      <c r="A95" s="134"/>
      <c r="B95" s="63" t="s">
        <v>268</v>
      </c>
      <c r="G95" s="72"/>
      <c r="H95" s="72"/>
      <c r="I95" s="72"/>
      <c r="J95" s="72"/>
    </row>
    <row r="96" spans="1:10" ht="18" customHeight="1">
      <c r="A96" s="68"/>
      <c r="B96" s="66"/>
      <c r="C96" s="67"/>
      <c r="D96" s="67"/>
      <c r="E96" s="67"/>
      <c r="F96" s="67"/>
      <c r="G96" s="67"/>
      <c r="H96" s="67"/>
      <c r="I96" s="67"/>
      <c r="J96" s="72"/>
    </row>
    <row r="97" spans="1:10" ht="18" customHeight="1">
      <c r="A97" s="68"/>
      <c r="B97" s="66"/>
      <c r="C97" s="67"/>
      <c r="D97" s="67"/>
      <c r="E97" s="67"/>
      <c r="F97" s="67"/>
      <c r="G97" s="67"/>
      <c r="H97" s="67"/>
      <c r="I97" s="67"/>
      <c r="J97" s="72"/>
    </row>
    <row r="98" spans="1:2" ht="18" customHeight="1">
      <c r="A98" s="134" t="s">
        <v>112</v>
      </c>
      <c r="B98" s="121" t="s">
        <v>179</v>
      </c>
    </row>
    <row r="99" spans="1:19" ht="18">
      <c r="A99" s="68"/>
      <c r="B99" s="214"/>
      <c r="C99" s="214"/>
      <c r="D99" s="214"/>
      <c r="E99" s="214"/>
      <c r="F99" s="214"/>
      <c r="G99" s="214"/>
      <c r="H99" s="214"/>
      <c r="I99" s="214"/>
      <c r="J99" s="215"/>
      <c r="M99" s="214"/>
      <c r="N99" s="220"/>
      <c r="O99" s="220"/>
      <c r="P99" s="220"/>
      <c r="Q99" s="220"/>
      <c r="R99" s="220"/>
      <c r="S99" s="220"/>
    </row>
    <row r="100" spans="1:10" ht="18" customHeight="1">
      <c r="A100" s="68"/>
      <c r="B100" s="63" t="s">
        <v>269</v>
      </c>
      <c r="C100" s="116"/>
      <c r="D100" s="67"/>
      <c r="E100" s="67"/>
      <c r="F100" s="67"/>
      <c r="G100" s="67"/>
      <c r="H100" s="67"/>
      <c r="I100" s="68" t="s">
        <v>270</v>
      </c>
      <c r="J100" s="68" t="s">
        <v>272</v>
      </c>
    </row>
    <row r="101" spans="1:10" ht="18" customHeight="1">
      <c r="A101" s="68"/>
      <c r="B101" s="122"/>
      <c r="C101" s="116"/>
      <c r="D101" s="67"/>
      <c r="E101" s="67"/>
      <c r="F101" s="67"/>
      <c r="G101" s="67"/>
      <c r="H101" s="67"/>
      <c r="I101" s="68" t="s">
        <v>271</v>
      </c>
      <c r="J101" s="68" t="s">
        <v>271</v>
      </c>
    </row>
    <row r="102" spans="1:10" ht="18" customHeight="1">
      <c r="A102" s="68"/>
      <c r="B102" s="122"/>
      <c r="C102" s="116"/>
      <c r="D102" s="67"/>
      <c r="E102" s="67"/>
      <c r="F102" s="67"/>
      <c r="G102" s="67"/>
      <c r="H102" s="67"/>
      <c r="I102" s="203" t="s">
        <v>285</v>
      </c>
      <c r="J102" s="203" t="s">
        <v>245</v>
      </c>
    </row>
    <row r="103" spans="1:10" ht="18" customHeight="1">
      <c r="A103" s="68"/>
      <c r="B103" s="122"/>
      <c r="C103" s="116"/>
      <c r="D103" s="67"/>
      <c r="E103" s="67"/>
      <c r="F103" s="67"/>
      <c r="G103" s="67"/>
      <c r="H103" s="67"/>
      <c r="I103" s="68" t="s">
        <v>126</v>
      </c>
      <c r="J103" s="68" t="s">
        <v>126</v>
      </c>
    </row>
    <row r="104" spans="1:9" ht="18" customHeight="1">
      <c r="A104" s="68"/>
      <c r="B104" s="122" t="s">
        <v>273</v>
      </c>
      <c r="C104" s="116"/>
      <c r="D104" s="67"/>
      <c r="E104" s="67"/>
      <c r="F104" s="67"/>
      <c r="G104" s="67"/>
      <c r="H104" s="67"/>
      <c r="I104" s="67"/>
    </row>
    <row r="105" spans="1:10" ht="18" customHeight="1" thickBot="1">
      <c r="A105" s="68"/>
      <c r="B105" s="196" t="s">
        <v>274</v>
      </c>
      <c r="C105" s="116"/>
      <c r="D105" s="67"/>
      <c r="E105" s="67"/>
      <c r="F105" s="67"/>
      <c r="G105" s="67"/>
      <c r="H105" s="67"/>
      <c r="I105" s="197">
        <v>0</v>
      </c>
      <c r="J105" s="198">
        <v>802</v>
      </c>
    </row>
    <row r="106" spans="1:9" ht="18" customHeight="1" thickTop="1">
      <c r="A106" s="68"/>
      <c r="B106" s="122"/>
      <c r="C106" s="116"/>
      <c r="D106" s="67"/>
      <c r="E106" s="67"/>
      <c r="F106" s="67"/>
      <c r="G106" s="67"/>
      <c r="H106" s="67"/>
      <c r="I106" s="67"/>
    </row>
    <row r="107" spans="1:9" ht="18" customHeight="1">
      <c r="A107" s="68"/>
      <c r="B107" s="122"/>
      <c r="C107" s="116"/>
      <c r="D107" s="67"/>
      <c r="E107" s="67"/>
      <c r="F107" s="67"/>
      <c r="G107" s="67"/>
      <c r="H107" s="67"/>
      <c r="I107" s="67"/>
    </row>
    <row r="108" spans="1:9" ht="18" customHeight="1">
      <c r="A108" s="68"/>
      <c r="B108" s="63" t="s">
        <v>275</v>
      </c>
      <c r="C108" s="116"/>
      <c r="D108" s="67"/>
      <c r="E108" s="67"/>
      <c r="F108" s="67"/>
      <c r="G108" s="67"/>
      <c r="H108" s="67"/>
      <c r="I108" s="67"/>
    </row>
    <row r="109" spans="1:9" ht="18" customHeight="1">
      <c r="A109" s="68"/>
      <c r="C109" s="116"/>
      <c r="D109" s="67"/>
      <c r="E109" s="67"/>
      <c r="F109" s="67"/>
      <c r="G109" s="67"/>
      <c r="H109" s="67"/>
      <c r="I109" s="67"/>
    </row>
    <row r="110" spans="1:9" ht="18" customHeight="1">
      <c r="A110" s="68"/>
      <c r="B110" s="63" t="s">
        <v>276</v>
      </c>
      <c r="C110" s="116"/>
      <c r="D110" s="67"/>
      <c r="E110" s="67"/>
      <c r="F110" s="67"/>
      <c r="G110" s="67"/>
      <c r="H110" s="67"/>
      <c r="I110" s="67"/>
    </row>
    <row r="111" spans="1:9" ht="18" customHeight="1">
      <c r="A111" s="68"/>
      <c r="B111" s="122"/>
      <c r="C111" s="116"/>
      <c r="D111" s="67"/>
      <c r="E111" s="67"/>
      <c r="F111" s="67"/>
      <c r="G111" s="67"/>
      <c r="H111" s="67"/>
      <c r="I111" s="67"/>
    </row>
    <row r="112" spans="1:9" ht="18" customHeight="1">
      <c r="A112" s="68"/>
      <c r="B112" s="122"/>
      <c r="C112" s="116"/>
      <c r="D112" s="67"/>
      <c r="E112" s="67"/>
      <c r="F112" s="67"/>
      <c r="G112" s="67"/>
      <c r="H112" s="67"/>
      <c r="I112" s="67"/>
    </row>
    <row r="113" spans="1:10" ht="18" customHeight="1">
      <c r="A113" s="134" t="s">
        <v>4</v>
      </c>
      <c r="B113" s="132" t="s">
        <v>114</v>
      </c>
      <c r="C113" s="70"/>
      <c r="J113" s="163"/>
    </row>
    <row r="114" spans="1:10" ht="14.25" customHeight="1">
      <c r="A114" s="134"/>
      <c r="B114" s="132"/>
      <c r="C114" s="70"/>
      <c r="J114" s="163"/>
    </row>
    <row r="115" spans="1:10" ht="72.75" customHeight="1">
      <c r="A115" s="68"/>
      <c r="B115" s="214" t="s">
        <v>305</v>
      </c>
      <c r="C115" s="214"/>
      <c r="D115" s="214"/>
      <c r="E115" s="214"/>
      <c r="F115" s="214"/>
      <c r="G115" s="214"/>
      <c r="H115" s="214"/>
      <c r="I115" s="214"/>
      <c r="J115" s="214"/>
    </row>
    <row r="116" ht="18" customHeight="1">
      <c r="A116" s="68"/>
    </row>
    <row r="117" ht="18" customHeight="1">
      <c r="A117" s="68"/>
    </row>
    <row r="118" spans="1:2" ht="18" customHeight="1">
      <c r="A118" s="134" t="s">
        <v>115</v>
      </c>
      <c r="B118" s="121" t="s">
        <v>116</v>
      </c>
    </row>
    <row r="119" ht="18" customHeight="1"/>
    <row r="120" spans="9:10" ht="18" customHeight="1">
      <c r="I120" s="68" t="s">
        <v>117</v>
      </c>
      <c r="J120" s="68" t="s">
        <v>118</v>
      </c>
    </row>
    <row r="121" spans="9:10" ht="18" customHeight="1">
      <c r="I121" s="68" t="s">
        <v>113</v>
      </c>
      <c r="J121" s="68" t="s">
        <v>113</v>
      </c>
    </row>
    <row r="122" spans="9:10" ht="18" customHeight="1">
      <c r="I122" s="203" t="s">
        <v>285</v>
      </c>
      <c r="J122" s="203" t="s">
        <v>258</v>
      </c>
    </row>
    <row r="123" spans="9:10" ht="18" customHeight="1">
      <c r="I123" s="68" t="s">
        <v>126</v>
      </c>
      <c r="J123" s="68" t="s">
        <v>126</v>
      </c>
    </row>
    <row r="124" spans="9:10" ht="18" customHeight="1">
      <c r="I124" s="68"/>
      <c r="J124" s="68"/>
    </row>
    <row r="125" spans="2:10" ht="18" customHeight="1" thickBot="1">
      <c r="B125" s="63" t="s">
        <v>53</v>
      </c>
      <c r="I125" s="204">
        <v>71867</v>
      </c>
      <c r="J125" s="204">
        <v>66554</v>
      </c>
    </row>
    <row r="126" spans="2:10" ht="18" customHeight="1" thickBot="1" thickTop="1">
      <c r="B126" s="63" t="s">
        <v>222</v>
      </c>
      <c r="I126" s="204">
        <v>9673</v>
      </c>
      <c r="J126" s="204">
        <v>5759</v>
      </c>
    </row>
    <row r="127" ht="18" customHeight="1" thickTop="1"/>
    <row r="128" spans="2:10" ht="51" customHeight="1">
      <c r="B128" s="214" t="s">
        <v>306</v>
      </c>
      <c r="C128" s="214"/>
      <c r="D128" s="214"/>
      <c r="E128" s="214"/>
      <c r="F128" s="214"/>
      <c r="G128" s="214"/>
      <c r="H128" s="214"/>
      <c r="I128" s="214"/>
      <c r="J128" s="214"/>
    </row>
    <row r="129" ht="18" customHeight="1"/>
    <row r="130" ht="18" customHeight="1"/>
    <row r="131" spans="1:2" ht="18" customHeight="1">
      <c r="A131" s="134" t="s">
        <v>119</v>
      </c>
      <c r="B131" s="121" t="s">
        <v>139</v>
      </c>
    </row>
    <row r="132" spans="1:2" ht="18" customHeight="1">
      <c r="A132" s="134"/>
      <c r="B132" s="121"/>
    </row>
    <row r="133" spans="1:10" ht="37.5" customHeight="1">
      <c r="A133" s="68"/>
      <c r="B133" s="214" t="s">
        <v>294</v>
      </c>
      <c r="C133" s="214"/>
      <c r="D133" s="214"/>
      <c r="E133" s="214"/>
      <c r="F133" s="214"/>
      <c r="G133" s="214"/>
      <c r="H133" s="214"/>
      <c r="I133" s="214"/>
      <c r="J133" s="214"/>
    </row>
    <row r="134" spans="1:10" ht="18">
      <c r="A134" s="68"/>
      <c r="B134" s="66"/>
      <c r="C134" s="66"/>
      <c r="D134" s="66"/>
      <c r="E134" s="66"/>
      <c r="F134" s="66"/>
      <c r="G134" s="66"/>
      <c r="H134" s="66"/>
      <c r="I134" s="66"/>
      <c r="J134" s="66"/>
    </row>
    <row r="135" ht="18" customHeight="1">
      <c r="A135" s="68"/>
    </row>
    <row r="136" spans="1:2" ht="18" customHeight="1">
      <c r="A136" s="134" t="s">
        <v>5</v>
      </c>
      <c r="B136" s="121" t="s">
        <v>120</v>
      </c>
    </row>
    <row r="137" spans="1:2" ht="18" customHeight="1">
      <c r="A137" s="134"/>
      <c r="B137" s="121"/>
    </row>
    <row r="138" spans="1:2" ht="18" customHeight="1">
      <c r="A138" s="68"/>
      <c r="B138" s="63" t="s">
        <v>180</v>
      </c>
    </row>
    <row r="139" spans="1:9" ht="18" customHeight="1">
      <c r="A139" s="68"/>
      <c r="B139" s="66"/>
      <c r="C139" s="67"/>
      <c r="D139" s="67"/>
      <c r="E139" s="67"/>
      <c r="F139" s="67"/>
      <c r="G139" s="67"/>
      <c r="H139" s="67"/>
      <c r="I139" s="67"/>
    </row>
    <row r="140" spans="1:9" ht="18" customHeight="1">
      <c r="A140" s="68"/>
      <c r="B140" s="66"/>
      <c r="C140" s="67"/>
      <c r="D140" s="67"/>
      <c r="E140" s="67"/>
      <c r="F140" s="67"/>
      <c r="G140" s="67"/>
      <c r="H140" s="67"/>
      <c r="I140" s="67"/>
    </row>
    <row r="141" spans="1:2" ht="18" customHeight="1">
      <c r="A141" s="134" t="s">
        <v>121</v>
      </c>
      <c r="B141" s="121" t="s">
        <v>58</v>
      </c>
    </row>
    <row r="142" spans="1:2" ht="18" customHeight="1">
      <c r="A142" s="134"/>
      <c r="B142" s="121"/>
    </row>
    <row r="143" spans="1:9" ht="18" customHeight="1">
      <c r="A143" s="65"/>
      <c r="B143" s="63" t="s">
        <v>284</v>
      </c>
      <c r="E143" s="221"/>
      <c r="F143" s="221"/>
      <c r="G143" s="221"/>
      <c r="H143" s="221"/>
      <c r="I143" s="221"/>
    </row>
    <row r="144" spans="1:10" ht="18" customHeight="1">
      <c r="A144" s="65"/>
      <c r="B144" s="64"/>
      <c r="I144" s="68" t="s">
        <v>122</v>
      </c>
      <c r="J144" s="68" t="s">
        <v>117</v>
      </c>
    </row>
    <row r="145" spans="1:10" ht="18" customHeight="1">
      <c r="A145" s="65"/>
      <c r="B145" s="64"/>
      <c r="I145" s="68" t="s">
        <v>181</v>
      </c>
      <c r="J145" s="68" t="s">
        <v>123</v>
      </c>
    </row>
    <row r="146" spans="1:10" ht="18" customHeight="1">
      <c r="A146" s="65"/>
      <c r="B146" s="64"/>
      <c r="I146" s="68" t="s">
        <v>113</v>
      </c>
      <c r="J146" s="68" t="s">
        <v>182</v>
      </c>
    </row>
    <row r="147" spans="1:10" ht="18" customHeight="1">
      <c r="A147" s="65"/>
      <c r="B147" s="64"/>
      <c r="I147" s="203" t="s">
        <v>285</v>
      </c>
      <c r="J147" s="203" t="s">
        <v>285</v>
      </c>
    </row>
    <row r="148" spans="1:10" ht="18" customHeight="1">
      <c r="A148" s="65"/>
      <c r="B148" s="64"/>
      <c r="I148" s="68" t="s">
        <v>126</v>
      </c>
      <c r="J148" s="68" t="s">
        <v>126</v>
      </c>
    </row>
    <row r="149" ht="18" customHeight="1">
      <c r="A149" s="65"/>
    </row>
    <row r="150" spans="1:10" ht="18" customHeight="1">
      <c r="A150" s="65"/>
      <c r="I150" s="71"/>
      <c r="J150" s="71"/>
    </row>
    <row r="151" spans="1:10" ht="18" customHeight="1">
      <c r="A151" s="65"/>
      <c r="B151" s="63" t="s">
        <v>183</v>
      </c>
      <c r="I151" s="71">
        <v>-1584</v>
      </c>
      <c r="J151" s="71">
        <v>-1974</v>
      </c>
    </row>
    <row r="152" spans="1:10" ht="18" customHeight="1">
      <c r="A152" s="65"/>
      <c r="B152" s="63" t="s">
        <v>184</v>
      </c>
      <c r="I152" s="71">
        <v>600</v>
      </c>
      <c r="J152" s="71">
        <v>664</v>
      </c>
    </row>
    <row r="153" spans="9:10" ht="18" customHeight="1">
      <c r="I153" s="205">
        <f>SUM(I150:I152)</f>
        <v>-984</v>
      </c>
      <c r="J153" s="205">
        <f>SUM(J150:J152)</f>
        <v>-1310</v>
      </c>
    </row>
    <row r="154" spans="6:9" ht="18" customHeight="1">
      <c r="F154" s="70"/>
      <c r="G154" s="72"/>
      <c r="H154" s="72"/>
      <c r="I154" s="72"/>
    </row>
    <row r="155" spans="2:9" ht="18" customHeight="1">
      <c r="B155" s="214" t="s">
        <v>283</v>
      </c>
      <c r="C155" s="214"/>
      <c r="D155" s="214"/>
      <c r="E155" s="214"/>
      <c r="F155" s="214"/>
      <c r="G155" s="214"/>
      <c r="H155" s="214"/>
      <c r="I155" s="214"/>
    </row>
    <row r="156" spans="2:9" ht="18" customHeight="1">
      <c r="B156" s="214" t="s">
        <v>251</v>
      </c>
      <c r="C156" s="214"/>
      <c r="D156" s="214"/>
      <c r="E156" s="214"/>
      <c r="F156" s="214"/>
      <c r="G156" s="214"/>
      <c r="H156" s="214"/>
      <c r="I156" s="214"/>
    </row>
    <row r="157" spans="2:9" ht="18" customHeight="1">
      <c r="B157" s="214" t="s">
        <v>277</v>
      </c>
      <c r="C157" s="214"/>
      <c r="D157" s="214"/>
      <c r="E157" s="214"/>
      <c r="F157" s="214"/>
      <c r="G157" s="214"/>
      <c r="H157" s="214"/>
      <c r="I157" s="214"/>
    </row>
    <row r="158" spans="2:9" ht="18" customHeight="1">
      <c r="B158" s="214" t="s">
        <v>254</v>
      </c>
      <c r="C158" s="214"/>
      <c r="D158" s="214"/>
      <c r="E158" s="214"/>
      <c r="F158" s="214"/>
      <c r="G158" s="214"/>
      <c r="H158" s="214"/>
      <c r="I158" s="214"/>
    </row>
    <row r="159" ht="18" customHeight="1"/>
    <row r="160" ht="18" customHeight="1"/>
    <row r="161" spans="1:2" ht="18" customHeight="1">
      <c r="A161" s="134" t="s">
        <v>125</v>
      </c>
      <c r="B161" s="121" t="s">
        <v>233</v>
      </c>
    </row>
    <row r="162" spans="1:2" ht="18" customHeight="1">
      <c r="A162" s="134"/>
      <c r="B162" s="64"/>
    </row>
    <row r="163" spans="1:10" ht="36" customHeight="1">
      <c r="A163" s="68"/>
      <c r="B163" s="214" t="s">
        <v>300</v>
      </c>
      <c r="C163" s="214"/>
      <c r="D163" s="214"/>
      <c r="E163" s="214"/>
      <c r="F163" s="214"/>
      <c r="G163" s="214"/>
      <c r="H163" s="214"/>
      <c r="I163" s="214"/>
      <c r="J163" s="214"/>
    </row>
    <row r="164" spans="1:10" ht="18" customHeight="1">
      <c r="A164" s="68"/>
      <c r="I164" s="70"/>
      <c r="J164" s="70"/>
    </row>
    <row r="165" spans="1:9" ht="18" customHeight="1">
      <c r="A165" s="109"/>
      <c r="B165" s="109"/>
      <c r="C165" s="109"/>
      <c r="D165" s="109"/>
      <c r="E165" s="109"/>
      <c r="F165" s="109"/>
      <c r="G165" s="109"/>
      <c r="H165" s="109"/>
      <c r="I165" s="109"/>
    </row>
    <row r="166" spans="1:2" ht="18" customHeight="1">
      <c r="A166" s="134" t="s">
        <v>6</v>
      </c>
      <c r="B166" s="121" t="s">
        <v>241</v>
      </c>
    </row>
    <row r="167" spans="1:2" ht="18" customHeight="1">
      <c r="A167" s="134"/>
      <c r="B167" s="121"/>
    </row>
    <row r="168" spans="1:9" ht="18" customHeight="1">
      <c r="A168" s="65"/>
      <c r="B168" s="63" t="s">
        <v>281</v>
      </c>
      <c r="F168" s="75"/>
      <c r="I168" s="75"/>
    </row>
    <row r="169" spans="1:9" ht="18" customHeight="1">
      <c r="A169" s="65"/>
      <c r="F169" s="75"/>
      <c r="I169" s="75"/>
    </row>
    <row r="170" spans="1:10" ht="87.75" customHeight="1">
      <c r="A170" s="65"/>
      <c r="B170" s="133"/>
      <c r="C170" s="136"/>
      <c r="D170" s="136"/>
      <c r="E170" s="136"/>
      <c r="F170" s="137"/>
      <c r="G170" s="136"/>
      <c r="H170" s="164"/>
      <c r="I170" s="206" t="s">
        <v>291</v>
      </c>
      <c r="J170" s="206" t="s">
        <v>290</v>
      </c>
    </row>
    <row r="171" spans="1:10" ht="33.75" customHeight="1">
      <c r="A171" s="146" t="s">
        <v>225</v>
      </c>
      <c r="B171" s="138" t="s">
        <v>235</v>
      </c>
      <c r="C171" s="139"/>
      <c r="D171" s="139"/>
      <c r="E171" s="139"/>
      <c r="F171" s="140"/>
      <c r="G171" s="139"/>
      <c r="H171" s="165"/>
      <c r="I171" s="141" t="s">
        <v>238</v>
      </c>
      <c r="J171" s="142">
        <v>2233</v>
      </c>
    </row>
    <row r="172" spans="1:10" ht="33.75" customHeight="1">
      <c r="A172" s="146" t="s">
        <v>223</v>
      </c>
      <c r="B172" s="133" t="s">
        <v>236</v>
      </c>
      <c r="C172" s="136"/>
      <c r="D172" s="136"/>
      <c r="E172" s="136"/>
      <c r="F172" s="137"/>
      <c r="G172" s="136"/>
      <c r="H172" s="164"/>
      <c r="I172" s="141" t="s">
        <v>238</v>
      </c>
      <c r="J172" s="142" t="s">
        <v>238</v>
      </c>
    </row>
    <row r="173" spans="1:10" ht="33.75" customHeight="1">
      <c r="A173" s="146" t="s">
        <v>224</v>
      </c>
      <c r="B173" s="133" t="s">
        <v>237</v>
      </c>
      <c r="C173" s="136"/>
      <c r="D173" s="136"/>
      <c r="E173" s="136"/>
      <c r="F173" s="137"/>
      <c r="G173" s="136"/>
      <c r="H173" s="164"/>
      <c r="I173" s="141" t="s">
        <v>238</v>
      </c>
      <c r="J173" s="142" t="s">
        <v>238</v>
      </c>
    </row>
    <row r="174" spans="1:2" ht="18" customHeight="1">
      <c r="A174" s="65"/>
      <c r="B174" s="65"/>
    </row>
    <row r="175" spans="1:9" ht="18" customHeight="1">
      <c r="A175" s="65"/>
      <c r="B175" s="214" t="s">
        <v>297</v>
      </c>
      <c r="C175" s="220"/>
      <c r="D175" s="220"/>
      <c r="E175" s="220"/>
      <c r="F175" s="220"/>
      <c r="G175" s="220"/>
      <c r="H175" s="220"/>
      <c r="I175" s="220"/>
    </row>
    <row r="176" spans="1:8" ht="18" customHeight="1">
      <c r="A176" s="65"/>
      <c r="H176" s="70"/>
    </row>
    <row r="177" spans="1:10" s="145" customFormat="1" ht="33.75" customHeight="1">
      <c r="A177" s="143"/>
      <c r="B177" s="133"/>
      <c r="C177" s="136"/>
      <c r="D177" s="136"/>
      <c r="E177" s="136"/>
      <c r="F177" s="137"/>
      <c r="G177" s="136"/>
      <c r="H177" s="136"/>
      <c r="I177" s="141"/>
      <c r="J177" s="144" t="s">
        <v>126</v>
      </c>
    </row>
    <row r="178" spans="1:10" s="145" customFormat="1" ht="33.75" customHeight="1">
      <c r="A178" s="146" t="s">
        <v>225</v>
      </c>
      <c r="B178" s="138" t="s">
        <v>226</v>
      </c>
      <c r="C178" s="139"/>
      <c r="D178" s="139"/>
      <c r="E178" s="139"/>
      <c r="F178" s="140"/>
      <c r="G178" s="139"/>
      <c r="H178" s="166"/>
      <c r="I178" s="141"/>
      <c r="J178" s="182">
        <v>26404</v>
      </c>
    </row>
    <row r="179" spans="1:10" s="145" customFormat="1" ht="35.25" customHeight="1">
      <c r="A179" s="146" t="s">
        <v>223</v>
      </c>
      <c r="B179" s="133" t="s">
        <v>227</v>
      </c>
      <c r="C179" s="136"/>
      <c r="D179" s="136"/>
      <c r="E179" s="136"/>
      <c r="F179" s="137"/>
      <c r="G179" s="136"/>
      <c r="H179" s="136"/>
      <c r="I179" s="141"/>
      <c r="J179" s="182">
        <v>17125</v>
      </c>
    </row>
    <row r="180" spans="1:10" s="145" customFormat="1" ht="36.75" customHeight="1">
      <c r="A180" s="146" t="s">
        <v>224</v>
      </c>
      <c r="B180" s="133" t="s">
        <v>298</v>
      </c>
      <c r="C180" s="136"/>
      <c r="D180" s="136"/>
      <c r="E180" s="136"/>
      <c r="F180" s="137"/>
      <c r="G180" s="136"/>
      <c r="H180" s="136"/>
      <c r="I180" s="141"/>
      <c r="J180" s="182">
        <v>17125</v>
      </c>
    </row>
    <row r="181" spans="1:9" ht="18" customHeight="1">
      <c r="A181" s="65"/>
      <c r="F181" s="113"/>
      <c r="I181" s="74"/>
    </row>
    <row r="182" spans="6:9" ht="18" customHeight="1">
      <c r="F182" s="123"/>
      <c r="I182" s="114"/>
    </row>
    <row r="183" spans="1:8" ht="18" customHeight="1">
      <c r="A183" s="134" t="s">
        <v>7</v>
      </c>
      <c r="B183" s="121" t="s">
        <v>127</v>
      </c>
      <c r="G183" s="76"/>
      <c r="H183" s="76"/>
    </row>
    <row r="184" spans="1:8" ht="18" customHeight="1">
      <c r="A184" s="134"/>
      <c r="B184" s="121"/>
      <c r="G184" s="76"/>
      <c r="H184" s="76"/>
    </row>
    <row r="185" spans="1:9" ht="18" customHeight="1">
      <c r="A185" s="68"/>
      <c r="B185" s="214" t="s">
        <v>140</v>
      </c>
      <c r="C185" s="220"/>
      <c r="D185" s="220"/>
      <c r="E185" s="220"/>
      <c r="F185" s="220"/>
      <c r="G185" s="220"/>
      <c r="H185" s="220"/>
      <c r="I185" s="220"/>
    </row>
    <row r="186" spans="1:9" ht="18" customHeight="1">
      <c r="A186" s="68"/>
      <c r="B186" s="66"/>
      <c r="C186" s="67"/>
      <c r="D186" s="67"/>
      <c r="E186" s="67"/>
      <c r="F186" s="67"/>
      <c r="G186" s="67"/>
      <c r="H186" s="67"/>
      <c r="I186" s="67"/>
    </row>
    <row r="187" spans="1:9" ht="15.75" customHeight="1">
      <c r="A187" s="68"/>
      <c r="F187" s="123"/>
      <c r="I187" s="114"/>
    </row>
    <row r="188" spans="1:2" ht="18" customHeight="1">
      <c r="A188" s="134" t="s">
        <v>8</v>
      </c>
      <c r="B188" s="121" t="s">
        <v>128</v>
      </c>
    </row>
    <row r="189" spans="1:2" ht="18" customHeight="1">
      <c r="A189" s="134"/>
      <c r="B189" s="121"/>
    </row>
    <row r="190" spans="1:9" ht="18" customHeight="1">
      <c r="A190" s="65"/>
      <c r="B190" s="214" t="s">
        <v>299</v>
      </c>
      <c r="C190" s="220"/>
      <c r="D190" s="220"/>
      <c r="E190" s="220"/>
      <c r="F190" s="220"/>
      <c r="G190" s="220"/>
      <c r="H190" s="220"/>
      <c r="I190" s="220"/>
    </row>
    <row r="191" ht="18" customHeight="1">
      <c r="A191" s="65"/>
    </row>
    <row r="192" spans="1:10" s="145" customFormat="1" ht="33.75" customHeight="1">
      <c r="A192" s="143"/>
      <c r="B192" s="133"/>
      <c r="C192" s="136"/>
      <c r="D192" s="136"/>
      <c r="E192" s="136"/>
      <c r="F192" s="137"/>
      <c r="G192" s="136"/>
      <c r="H192" s="136"/>
      <c r="I192" s="141"/>
      <c r="J192" s="144" t="s">
        <v>126</v>
      </c>
    </row>
    <row r="193" spans="1:10" s="145" customFormat="1" ht="33.75" customHeight="1">
      <c r="A193" s="146"/>
      <c r="B193" s="138" t="s">
        <v>228</v>
      </c>
      <c r="C193" s="139"/>
      <c r="D193" s="139"/>
      <c r="E193" s="139"/>
      <c r="F193" s="140"/>
      <c r="G193" s="139"/>
      <c r="H193" s="166"/>
      <c r="I193" s="141"/>
      <c r="J193" s="182">
        <v>23818</v>
      </c>
    </row>
    <row r="194" spans="1:10" s="145" customFormat="1" ht="35.25" customHeight="1">
      <c r="A194" s="146"/>
      <c r="B194" s="133" t="s">
        <v>229</v>
      </c>
      <c r="C194" s="136"/>
      <c r="D194" s="136"/>
      <c r="E194" s="136"/>
      <c r="F194" s="137"/>
      <c r="G194" s="136"/>
      <c r="H194" s="136"/>
      <c r="I194" s="141"/>
      <c r="J194" s="184">
        <v>0</v>
      </c>
    </row>
    <row r="195" spans="1:10" s="145" customFormat="1" ht="36.75" customHeight="1" thickBot="1">
      <c r="A195" s="146" t="s">
        <v>151</v>
      </c>
      <c r="B195" s="147" t="s">
        <v>230</v>
      </c>
      <c r="C195" s="148"/>
      <c r="D195" s="148"/>
      <c r="E195" s="148"/>
      <c r="F195" s="149"/>
      <c r="G195" s="148"/>
      <c r="H195" s="148"/>
      <c r="I195" s="150"/>
      <c r="J195" s="183">
        <f>SUM(J193:J194)</f>
        <v>23818</v>
      </c>
    </row>
    <row r="196" spans="1:10" s="145" customFormat="1" ht="33.75" customHeight="1" thickTop="1">
      <c r="A196" s="143"/>
      <c r="B196" s="151" t="s">
        <v>231</v>
      </c>
      <c r="C196" s="152"/>
      <c r="D196" s="152"/>
      <c r="E196" s="152"/>
      <c r="F196" s="153"/>
      <c r="G196" s="152"/>
      <c r="H196" s="152"/>
      <c r="I196" s="154"/>
      <c r="J196" s="182">
        <v>23818</v>
      </c>
    </row>
    <row r="197" spans="1:10" s="145" customFormat="1" ht="33.75" customHeight="1">
      <c r="A197" s="146"/>
      <c r="B197" s="138" t="s">
        <v>232</v>
      </c>
      <c r="C197" s="139"/>
      <c r="D197" s="139"/>
      <c r="E197" s="139"/>
      <c r="F197" s="140"/>
      <c r="G197" s="139"/>
      <c r="H197" s="166"/>
      <c r="I197" s="141"/>
      <c r="J197" s="184">
        <v>0</v>
      </c>
    </row>
    <row r="198" spans="1:10" s="145" customFormat="1" ht="35.25" customHeight="1" thickBot="1">
      <c r="A198" s="146" t="s">
        <v>152</v>
      </c>
      <c r="B198" s="147" t="s">
        <v>230</v>
      </c>
      <c r="C198" s="148"/>
      <c r="D198" s="148"/>
      <c r="E198" s="148"/>
      <c r="F198" s="149"/>
      <c r="G198" s="148"/>
      <c r="H198" s="148"/>
      <c r="I198" s="150"/>
      <c r="J198" s="183">
        <f>+J197+J196</f>
        <v>23818</v>
      </c>
    </row>
    <row r="199" spans="1:10" s="145" customFormat="1" ht="35.25" customHeight="1" thickTop="1">
      <c r="A199" s="146"/>
      <c r="B199" s="151" t="s">
        <v>255</v>
      </c>
      <c r="C199" s="152"/>
      <c r="D199" s="152"/>
      <c r="E199" s="152"/>
      <c r="F199" s="153"/>
      <c r="G199" s="152"/>
      <c r="H199" s="152"/>
      <c r="I199" s="154"/>
      <c r="J199" s="185">
        <v>0</v>
      </c>
    </row>
    <row r="200" spans="1:10" s="145" customFormat="1" ht="35.25" customHeight="1">
      <c r="A200" s="146"/>
      <c r="B200" s="133" t="s">
        <v>292</v>
      </c>
      <c r="C200" s="136"/>
      <c r="D200" s="136"/>
      <c r="E200" s="136"/>
      <c r="F200" s="137"/>
      <c r="G200" s="136"/>
      <c r="H200" s="136"/>
      <c r="I200" s="141"/>
      <c r="J200" s="182">
        <v>23818</v>
      </c>
    </row>
    <row r="201" spans="1:10" s="145" customFormat="1" ht="36.75" customHeight="1">
      <c r="A201" s="146" t="s">
        <v>153</v>
      </c>
      <c r="B201" s="133" t="s">
        <v>230</v>
      </c>
      <c r="C201" s="136"/>
      <c r="D201" s="136"/>
      <c r="E201" s="136"/>
      <c r="F201" s="137"/>
      <c r="G201" s="136"/>
      <c r="H201" s="136"/>
      <c r="I201" s="141"/>
      <c r="J201" s="182">
        <f>+J200+J199</f>
        <v>23818</v>
      </c>
    </row>
    <row r="202" spans="6:9" ht="18" customHeight="1">
      <c r="F202" s="123"/>
      <c r="I202" s="114"/>
    </row>
    <row r="203" spans="6:9" ht="18" customHeight="1">
      <c r="F203" s="123"/>
      <c r="I203" s="114"/>
    </row>
    <row r="204" spans="1:8" ht="23.25" customHeight="1">
      <c r="A204" s="134" t="s">
        <v>9</v>
      </c>
      <c r="B204" s="121" t="s">
        <v>244</v>
      </c>
      <c r="G204" s="76"/>
      <c r="H204" s="76"/>
    </row>
    <row r="205" spans="1:8" ht="18" customHeight="1">
      <c r="A205" s="134"/>
      <c r="B205" s="121"/>
      <c r="G205" s="76"/>
      <c r="H205" s="76"/>
    </row>
    <row r="206" spans="2:10" ht="18" customHeight="1">
      <c r="B206" s="214" t="s">
        <v>303</v>
      </c>
      <c r="C206" s="220"/>
      <c r="D206" s="220"/>
      <c r="E206" s="220"/>
      <c r="F206" s="220"/>
      <c r="G206" s="220"/>
      <c r="H206" s="220"/>
      <c r="I206" s="220"/>
      <c r="J206" s="167"/>
    </row>
    <row r="207" spans="2:10" ht="18" customHeight="1">
      <c r="B207" s="66"/>
      <c r="C207" s="67"/>
      <c r="D207" s="67"/>
      <c r="E207" s="67"/>
      <c r="F207" s="67"/>
      <c r="G207" s="67"/>
      <c r="H207" s="67"/>
      <c r="I207" s="67"/>
      <c r="J207" s="168"/>
    </row>
    <row r="208" spans="2:10" ht="18" customHeight="1">
      <c r="B208" s="224" t="s">
        <v>249</v>
      </c>
      <c r="C208" s="225"/>
      <c r="D208" s="224" t="s">
        <v>252</v>
      </c>
      <c r="E208" s="225"/>
      <c r="F208" s="187"/>
      <c r="G208" s="188"/>
      <c r="H208" s="188"/>
      <c r="I208" s="188"/>
      <c r="J208" s="189"/>
    </row>
    <row r="209" spans="2:10" ht="18" customHeight="1">
      <c r="B209" s="222"/>
      <c r="C209" s="223"/>
      <c r="D209" s="222" t="s">
        <v>253</v>
      </c>
      <c r="E209" s="223"/>
      <c r="F209" s="190" t="s">
        <v>185</v>
      </c>
      <c r="G209" s="191"/>
      <c r="H209" s="191"/>
      <c r="I209" s="191"/>
      <c r="J209" s="192"/>
    </row>
    <row r="210" spans="2:10" ht="18" customHeight="1">
      <c r="B210" s="216" t="s">
        <v>250</v>
      </c>
      <c r="C210" s="217"/>
      <c r="D210" s="218">
        <v>965</v>
      </c>
      <c r="E210" s="219"/>
      <c r="F210" s="195" t="s">
        <v>295</v>
      </c>
      <c r="G210" s="193"/>
      <c r="H210" s="193"/>
      <c r="I210" s="193"/>
      <c r="J210" s="194"/>
    </row>
    <row r="211" spans="2:10" ht="18" customHeight="1">
      <c r="B211" s="216" t="s">
        <v>250</v>
      </c>
      <c r="C211" s="217"/>
      <c r="D211" s="218">
        <v>955</v>
      </c>
      <c r="E211" s="219"/>
      <c r="F211" s="195" t="s">
        <v>296</v>
      </c>
      <c r="G211" s="193"/>
      <c r="H211" s="193"/>
      <c r="I211" s="193"/>
      <c r="J211" s="194"/>
    </row>
    <row r="212" spans="2:10" ht="18" customHeight="1">
      <c r="B212" s="73"/>
      <c r="C212" s="67"/>
      <c r="D212" s="67"/>
      <c r="E212" s="67"/>
      <c r="F212" s="67"/>
      <c r="G212" s="67"/>
      <c r="H212" s="67"/>
      <c r="I212" s="67"/>
      <c r="J212" s="167"/>
    </row>
    <row r="213" spans="2:10" ht="33.75" customHeight="1">
      <c r="B213" s="214" t="s">
        <v>186</v>
      </c>
      <c r="C213" s="215"/>
      <c r="D213" s="215"/>
      <c r="E213" s="215"/>
      <c r="F213" s="215"/>
      <c r="G213" s="215"/>
      <c r="H213" s="215"/>
      <c r="I213" s="215"/>
      <c r="J213" s="215"/>
    </row>
    <row r="214" spans="2:10" ht="18" customHeight="1">
      <c r="B214" s="73"/>
      <c r="C214" s="67"/>
      <c r="D214" s="67"/>
      <c r="E214" s="67"/>
      <c r="F214" s="67"/>
      <c r="G214" s="67"/>
      <c r="H214" s="67"/>
      <c r="I214" s="67"/>
      <c r="J214" s="169"/>
    </row>
    <row r="215" spans="2:10" ht="18" customHeight="1">
      <c r="B215" s="112" t="s">
        <v>187</v>
      </c>
      <c r="C215" s="67"/>
      <c r="D215" s="67"/>
      <c r="E215" s="67"/>
      <c r="F215" s="67"/>
      <c r="G215" s="67"/>
      <c r="H215" s="67"/>
      <c r="I215" s="67"/>
      <c r="J215" s="168"/>
    </row>
    <row r="216" spans="2:10" ht="33.75" customHeight="1">
      <c r="B216" s="214" t="s">
        <v>188</v>
      </c>
      <c r="C216" s="215"/>
      <c r="D216" s="215"/>
      <c r="E216" s="215"/>
      <c r="F216" s="215"/>
      <c r="G216" s="215"/>
      <c r="H216" s="215"/>
      <c r="I216" s="215"/>
      <c r="J216" s="215"/>
    </row>
    <row r="217" spans="2:10" ht="33.75" customHeight="1">
      <c r="B217" s="66"/>
      <c r="C217" s="161"/>
      <c r="D217" s="161"/>
      <c r="E217" s="161"/>
      <c r="F217" s="161"/>
      <c r="G217" s="161"/>
      <c r="H217" s="161"/>
      <c r="I217" s="161"/>
      <c r="J217" s="161"/>
    </row>
    <row r="218" spans="2:10" ht="18" customHeight="1">
      <c r="B218" s="66"/>
      <c r="C218" s="67"/>
      <c r="D218" s="67"/>
      <c r="E218" s="67"/>
      <c r="F218" s="67"/>
      <c r="G218" s="67"/>
      <c r="H218" s="67"/>
      <c r="I218" s="67"/>
      <c r="J218" s="169"/>
    </row>
    <row r="219" spans="2:10" ht="18" customHeight="1">
      <c r="B219" s="66"/>
      <c r="C219" s="67"/>
      <c r="D219" s="67"/>
      <c r="E219" s="67"/>
      <c r="F219" s="67"/>
      <c r="G219" s="67"/>
      <c r="H219" s="67"/>
      <c r="I219" s="67"/>
      <c r="J219" s="169"/>
    </row>
    <row r="220" spans="2:10" ht="18" customHeight="1">
      <c r="B220" s="112" t="s">
        <v>189</v>
      </c>
      <c r="C220" s="67"/>
      <c r="D220" s="67"/>
      <c r="E220" s="67"/>
      <c r="F220" s="67"/>
      <c r="G220" s="67"/>
      <c r="H220" s="67"/>
      <c r="I220" s="67"/>
      <c r="J220" s="170"/>
    </row>
    <row r="221" spans="2:10" ht="33.75" customHeight="1">
      <c r="B221" s="214" t="s">
        <v>190</v>
      </c>
      <c r="C221" s="215"/>
      <c r="D221" s="215"/>
      <c r="E221" s="215"/>
      <c r="F221" s="215"/>
      <c r="G221" s="215"/>
      <c r="H221" s="215"/>
      <c r="I221" s="215"/>
      <c r="J221" s="215"/>
    </row>
    <row r="222" spans="6:9" ht="18" customHeight="1">
      <c r="F222" s="123"/>
      <c r="I222" s="114"/>
    </row>
    <row r="223" spans="6:9" ht="18" customHeight="1">
      <c r="F223" s="123"/>
      <c r="I223" s="114"/>
    </row>
    <row r="224" spans="1:9" ht="18" customHeight="1">
      <c r="A224" s="134" t="s">
        <v>10</v>
      </c>
      <c r="B224" s="121" t="s">
        <v>191</v>
      </c>
      <c r="I224" s="76"/>
    </row>
    <row r="225" spans="1:9" ht="18" customHeight="1">
      <c r="A225" s="134"/>
      <c r="B225" s="121"/>
      <c r="I225" s="76"/>
    </row>
    <row r="226" spans="1:10" ht="18" customHeight="1">
      <c r="A226" s="134"/>
      <c r="B226" s="214" t="s">
        <v>129</v>
      </c>
      <c r="C226" s="214"/>
      <c r="D226" s="214"/>
      <c r="E226" s="214"/>
      <c r="F226" s="214"/>
      <c r="G226" s="214"/>
      <c r="H226" s="214"/>
      <c r="I226" s="214"/>
      <c r="J226" s="215"/>
    </row>
    <row r="227" spans="1:10" ht="18" customHeight="1">
      <c r="A227" s="134"/>
      <c r="B227" s="66"/>
      <c r="C227" s="66"/>
      <c r="D227" s="66"/>
      <c r="E227" s="66"/>
      <c r="F227" s="66"/>
      <c r="G227" s="66"/>
      <c r="H227" s="66"/>
      <c r="I227" s="66"/>
      <c r="J227" s="161"/>
    </row>
    <row r="228" spans="1:9" ht="18" customHeight="1">
      <c r="A228" s="68"/>
      <c r="B228" s="64"/>
      <c r="I228" s="76"/>
    </row>
    <row r="229" spans="1:9" ht="18" customHeight="1">
      <c r="A229" s="134" t="s">
        <v>11</v>
      </c>
      <c r="B229" s="121" t="s">
        <v>169</v>
      </c>
      <c r="I229" s="76"/>
    </row>
    <row r="230" spans="1:10" ht="18" customHeight="1">
      <c r="A230" s="134"/>
      <c r="F230" s="68"/>
      <c r="I230" s="68" t="s">
        <v>122</v>
      </c>
      <c r="J230" s="68" t="s">
        <v>122</v>
      </c>
    </row>
    <row r="231" spans="1:10" ht="18" customHeight="1">
      <c r="A231" s="134"/>
      <c r="B231" s="64"/>
      <c r="F231" s="68"/>
      <c r="I231" s="68" t="s">
        <v>123</v>
      </c>
      <c r="J231" s="68" t="s">
        <v>123</v>
      </c>
    </row>
    <row r="232" spans="1:10" ht="18" customHeight="1">
      <c r="A232" s="134"/>
      <c r="F232" s="68"/>
      <c r="I232" s="68" t="s">
        <v>113</v>
      </c>
      <c r="J232" s="68" t="s">
        <v>124</v>
      </c>
    </row>
    <row r="233" spans="1:10" ht="18" customHeight="1">
      <c r="A233" s="134"/>
      <c r="F233" s="155"/>
      <c r="I233" s="203" t="s">
        <v>285</v>
      </c>
      <c r="J233" s="203" t="s">
        <v>285</v>
      </c>
    </row>
    <row r="234" spans="1:6" ht="18" customHeight="1">
      <c r="A234" s="134"/>
      <c r="F234" s="70"/>
    </row>
    <row r="235" spans="1:10" ht="18" customHeight="1" thickBot="1">
      <c r="A235" s="134"/>
      <c r="B235" s="63" t="s">
        <v>150</v>
      </c>
      <c r="F235" s="72"/>
      <c r="I235" s="198">
        <v>8689</v>
      </c>
      <c r="J235" s="198">
        <v>14122</v>
      </c>
    </row>
    <row r="236" spans="1:6" ht="18" customHeight="1" thickTop="1">
      <c r="A236" s="68"/>
      <c r="B236" s="64"/>
      <c r="F236" s="70"/>
    </row>
    <row r="237" spans="1:10" ht="18" customHeight="1" thickBot="1">
      <c r="A237" s="68"/>
      <c r="B237" s="63" t="s">
        <v>192</v>
      </c>
      <c r="F237" s="156"/>
      <c r="I237" s="186">
        <v>250702</v>
      </c>
      <c r="J237" s="186">
        <v>250702</v>
      </c>
    </row>
    <row r="238" spans="1:6" ht="18" customHeight="1" thickTop="1">
      <c r="A238" s="68"/>
      <c r="F238" s="70"/>
    </row>
    <row r="239" spans="1:10" ht="18" customHeight="1" thickBot="1">
      <c r="A239" s="68"/>
      <c r="B239" s="63" t="s">
        <v>193</v>
      </c>
      <c r="F239" s="157"/>
      <c r="I239" s="207">
        <f>I235/I237*100</f>
        <v>3.4658678430965844</v>
      </c>
      <c r="J239" s="207">
        <f>J235/J237*100</f>
        <v>5.632982584901596</v>
      </c>
    </row>
    <row r="240" spans="1:8" ht="18" customHeight="1" thickTop="1">
      <c r="A240" s="68"/>
      <c r="G240" s="76"/>
      <c r="H240" s="76"/>
    </row>
    <row r="241" spans="1:8" ht="18" customHeight="1">
      <c r="A241" s="68"/>
      <c r="G241" s="76"/>
      <c r="H241" s="76"/>
    </row>
    <row r="242" spans="1:9" ht="18" customHeight="1">
      <c r="A242" s="134" t="s">
        <v>12</v>
      </c>
      <c r="B242" s="124" t="s">
        <v>194</v>
      </c>
      <c r="C242" s="67"/>
      <c r="D242" s="67"/>
      <c r="E242" s="67"/>
      <c r="F242" s="67"/>
      <c r="G242" s="67"/>
      <c r="H242" s="67"/>
      <c r="I242" s="67"/>
    </row>
    <row r="243" spans="1:9" ht="18" customHeight="1">
      <c r="A243" s="134"/>
      <c r="B243" s="124"/>
      <c r="C243" s="67"/>
      <c r="D243" s="67"/>
      <c r="E243" s="67"/>
      <c r="F243" s="67"/>
      <c r="G243" s="67"/>
      <c r="H243" s="67"/>
      <c r="I243" s="67"/>
    </row>
    <row r="244" spans="2:10" ht="15.75" customHeight="1">
      <c r="B244" s="214" t="s">
        <v>302</v>
      </c>
      <c r="C244" s="214"/>
      <c r="D244" s="214"/>
      <c r="E244" s="214"/>
      <c r="F244" s="214"/>
      <c r="G244" s="214"/>
      <c r="H244" s="214"/>
      <c r="I244" s="214"/>
      <c r="J244" s="214"/>
    </row>
    <row r="245" spans="2:9" ht="15.75" customHeight="1">
      <c r="B245" s="66"/>
      <c r="C245" s="67"/>
      <c r="D245" s="67"/>
      <c r="E245" s="67"/>
      <c r="F245" s="67"/>
      <c r="G245" s="67"/>
      <c r="H245" s="67"/>
      <c r="I245" s="67"/>
    </row>
    <row r="246" spans="2:9" ht="15.75" customHeight="1">
      <c r="B246" s="66"/>
      <c r="C246" s="67"/>
      <c r="D246" s="67"/>
      <c r="E246" s="67"/>
      <c r="F246" s="67"/>
      <c r="G246" s="67"/>
      <c r="H246" s="67"/>
      <c r="I246" s="67"/>
    </row>
    <row r="247" spans="2:9" ht="15.75" customHeight="1">
      <c r="B247" s="66"/>
      <c r="C247" s="67"/>
      <c r="D247" s="67"/>
      <c r="E247" s="67"/>
      <c r="F247" s="67"/>
      <c r="G247" s="67"/>
      <c r="H247" s="67"/>
      <c r="I247" s="67"/>
    </row>
    <row r="248" spans="2:9" ht="15.75" customHeight="1">
      <c r="B248" s="66"/>
      <c r="C248" s="67"/>
      <c r="D248" s="67"/>
      <c r="E248" s="67"/>
      <c r="F248" s="67"/>
      <c r="G248" s="67"/>
      <c r="H248" s="67"/>
      <c r="I248" s="67"/>
    </row>
    <row r="249" spans="2:9" ht="15.75" customHeight="1">
      <c r="B249" s="66"/>
      <c r="C249" s="67"/>
      <c r="D249" s="67"/>
      <c r="E249" s="67"/>
      <c r="F249" s="67"/>
      <c r="G249" s="67"/>
      <c r="H249" s="67"/>
      <c r="I249" s="67"/>
    </row>
    <row r="250" spans="2:9" ht="15.75" customHeight="1">
      <c r="B250" s="66"/>
      <c r="C250" s="67"/>
      <c r="D250" s="67"/>
      <c r="E250" s="67"/>
      <c r="F250" s="67"/>
      <c r="G250" s="67"/>
      <c r="H250" s="67"/>
      <c r="I250" s="67"/>
    </row>
    <row r="251" spans="2:9" ht="15.75" customHeight="1">
      <c r="B251" s="66"/>
      <c r="C251" s="67"/>
      <c r="D251" s="67"/>
      <c r="E251" s="67"/>
      <c r="F251" s="67"/>
      <c r="G251" s="67"/>
      <c r="H251" s="67"/>
      <c r="I251" s="67"/>
    </row>
    <row r="252" spans="2:9" ht="15.75" customHeight="1">
      <c r="B252" s="66"/>
      <c r="C252" s="67"/>
      <c r="D252" s="67"/>
      <c r="E252" s="67"/>
      <c r="F252" s="67"/>
      <c r="G252" s="67"/>
      <c r="H252" s="67"/>
      <c r="I252" s="67"/>
    </row>
    <row r="253" spans="2:9" ht="15.75" customHeight="1">
      <c r="B253" s="66"/>
      <c r="C253" s="67"/>
      <c r="D253" s="67"/>
      <c r="E253" s="67"/>
      <c r="F253" s="67"/>
      <c r="G253" s="67"/>
      <c r="H253" s="67"/>
      <c r="I253" s="67"/>
    </row>
    <row r="254" spans="2:9" ht="15.75" customHeight="1">
      <c r="B254" s="66"/>
      <c r="C254" s="67"/>
      <c r="D254" s="67"/>
      <c r="E254" s="67"/>
      <c r="F254" s="67"/>
      <c r="G254" s="67"/>
      <c r="H254" s="67"/>
      <c r="I254" s="67"/>
    </row>
    <row r="255" spans="2:9" ht="15.75" customHeight="1">
      <c r="B255" s="66"/>
      <c r="C255" s="67"/>
      <c r="D255" s="67"/>
      <c r="E255" s="67"/>
      <c r="F255" s="67"/>
      <c r="G255" s="67"/>
      <c r="H255" s="67"/>
      <c r="I255" s="67"/>
    </row>
    <row r="256" spans="2:9" ht="15.75" customHeight="1">
      <c r="B256" s="66"/>
      <c r="C256" s="67"/>
      <c r="D256" s="67"/>
      <c r="E256" s="67"/>
      <c r="F256" s="67"/>
      <c r="G256" s="67"/>
      <c r="H256" s="67"/>
      <c r="I256" s="67"/>
    </row>
    <row r="257" spans="2:9" ht="15.75" customHeight="1">
      <c r="B257" s="66"/>
      <c r="C257" s="67"/>
      <c r="D257" s="67"/>
      <c r="E257" s="67"/>
      <c r="F257" s="67"/>
      <c r="G257" s="67"/>
      <c r="H257" s="67"/>
      <c r="I257" s="67"/>
    </row>
    <row r="258" spans="2:9" ht="15.75" customHeight="1">
      <c r="B258" s="66"/>
      <c r="C258" s="67"/>
      <c r="D258" s="67"/>
      <c r="E258" s="67"/>
      <c r="F258" s="67"/>
      <c r="G258" s="67"/>
      <c r="H258" s="67"/>
      <c r="I258" s="67"/>
    </row>
    <row r="259" spans="2:9" ht="15.75" customHeight="1">
      <c r="B259" s="66"/>
      <c r="C259" s="67"/>
      <c r="D259" s="67"/>
      <c r="E259" s="67"/>
      <c r="F259" s="67"/>
      <c r="G259" s="67"/>
      <c r="H259" s="67"/>
      <c r="I259" s="67"/>
    </row>
    <row r="260" spans="2:9" ht="15.75" customHeight="1">
      <c r="B260" s="66"/>
      <c r="C260" s="67"/>
      <c r="D260" s="67"/>
      <c r="E260" s="67"/>
      <c r="F260" s="67"/>
      <c r="G260" s="67"/>
      <c r="H260" s="67"/>
      <c r="I260" s="67"/>
    </row>
    <row r="261" spans="2:9" ht="15.75" customHeight="1">
      <c r="B261" s="66"/>
      <c r="C261" s="67"/>
      <c r="D261" s="67"/>
      <c r="E261" s="67"/>
      <c r="F261" s="67"/>
      <c r="G261" s="67"/>
      <c r="H261" s="67"/>
      <c r="I261" s="67"/>
    </row>
    <row r="262" spans="2:9" ht="15.75" customHeight="1">
      <c r="B262" s="66"/>
      <c r="C262" s="67"/>
      <c r="D262" s="67"/>
      <c r="E262" s="67"/>
      <c r="F262" s="67"/>
      <c r="G262" s="67"/>
      <c r="H262" s="67"/>
      <c r="I262" s="67"/>
    </row>
    <row r="263" spans="2:9" ht="15.75" customHeight="1">
      <c r="B263" s="66"/>
      <c r="C263" s="67"/>
      <c r="D263" s="67"/>
      <c r="E263" s="67"/>
      <c r="F263" s="67"/>
      <c r="G263" s="67"/>
      <c r="H263" s="67"/>
      <c r="I263" s="67"/>
    </row>
    <row r="264" spans="2:9" ht="15.75" customHeight="1">
      <c r="B264" s="66"/>
      <c r="C264" s="67"/>
      <c r="D264" s="67"/>
      <c r="E264" s="67"/>
      <c r="F264" s="67"/>
      <c r="G264" s="67"/>
      <c r="H264" s="67"/>
      <c r="I264" s="67"/>
    </row>
    <row r="265" spans="2:9" ht="15.75" customHeight="1">
      <c r="B265" s="66"/>
      <c r="C265" s="67"/>
      <c r="D265" s="67"/>
      <c r="E265" s="67"/>
      <c r="F265" s="67"/>
      <c r="G265" s="67"/>
      <c r="H265" s="67"/>
      <c r="I265" s="67"/>
    </row>
    <row r="266" spans="2:9" ht="15.75" customHeight="1">
      <c r="B266" s="66"/>
      <c r="C266" s="67"/>
      <c r="D266" s="67"/>
      <c r="E266" s="67"/>
      <c r="F266" s="67"/>
      <c r="G266" s="67"/>
      <c r="H266" s="67"/>
      <c r="I266" s="67"/>
    </row>
    <row r="267" spans="2:9" ht="15.75" customHeight="1">
      <c r="B267" s="66"/>
      <c r="C267" s="67"/>
      <c r="D267" s="67"/>
      <c r="E267" s="67"/>
      <c r="F267" s="67"/>
      <c r="G267" s="67"/>
      <c r="H267" s="67"/>
      <c r="I267" s="67"/>
    </row>
    <row r="268" spans="2:9" ht="15.75" customHeight="1">
      <c r="B268" s="66"/>
      <c r="C268" s="67"/>
      <c r="D268" s="67"/>
      <c r="E268" s="67"/>
      <c r="F268" s="67"/>
      <c r="G268" s="67"/>
      <c r="H268" s="67"/>
      <c r="I268" s="67"/>
    </row>
    <row r="269" spans="2:9" ht="15.75" customHeight="1">
      <c r="B269" s="66"/>
      <c r="C269" s="67"/>
      <c r="D269" s="67"/>
      <c r="E269" s="67"/>
      <c r="F269" s="67"/>
      <c r="G269" s="67"/>
      <c r="H269" s="67"/>
      <c r="I269" s="67"/>
    </row>
    <row r="270" spans="2:9" ht="15.75" customHeight="1">
      <c r="B270" s="66"/>
      <c r="C270" s="67"/>
      <c r="D270" s="67"/>
      <c r="E270" s="67"/>
      <c r="F270" s="67"/>
      <c r="G270" s="67"/>
      <c r="H270" s="67"/>
      <c r="I270" s="67"/>
    </row>
    <row r="271" spans="2:9" ht="15.75" customHeight="1">
      <c r="B271" s="66"/>
      <c r="C271" s="67"/>
      <c r="D271" s="67"/>
      <c r="E271" s="67"/>
      <c r="F271" s="67"/>
      <c r="G271" s="67"/>
      <c r="H271" s="67"/>
      <c r="I271" s="67"/>
    </row>
    <row r="272" spans="2:9" ht="15.75" customHeight="1">
      <c r="B272" s="66"/>
      <c r="C272" s="67"/>
      <c r="D272" s="67"/>
      <c r="E272" s="67"/>
      <c r="F272" s="67"/>
      <c r="G272" s="67"/>
      <c r="H272" s="67"/>
      <c r="I272" s="67"/>
    </row>
    <row r="273" spans="2:9" ht="15.75" customHeight="1">
      <c r="B273" s="66"/>
      <c r="C273" s="67"/>
      <c r="D273" s="67"/>
      <c r="E273" s="67"/>
      <c r="F273" s="67"/>
      <c r="G273" s="67"/>
      <c r="H273" s="67"/>
      <c r="I273" s="67"/>
    </row>
    <row r="274" spans="2:9" ht="15.75" customHeight="1">
      <c r="B274" s="66"/>
      <c r="C274" s="67"/>
      <c r="D274" s="67"/>
      <c r="E274" s="67"/>
      <c r="F274" s="67"/>
      <c r="G274" s="67"/>
      <c r="H274" s="67"/>
      <c r="I274" s="67"/>
    </row>
    <row r="275" spans="2:9" ht="15.75" customHeight="1">
      <c r="B275" s="66"/>
      <c r="C275" s="67"/>
      <c r="D275" s="67"/>
      <c r="E275" s="67"/>
      <c r="F275" s="67"/>
      <c r="G275" s="67"/>
      <c r="H275" s="67"/>
      <c r="I275" s="67"/>
    </row>
    <row r="276" spans="2:9" ht="15.75" customHeight="1">
      <c r="B276" s="66"/>
      <c r="C276" s="67"/>
      <c r="D276" s="67"/>
      <c r="E276" s="67"/>
      <c r="F276" s="67"/>
      <c r="G276" s="67"/>
      <c r="H276" s="67"/>
      <c r="I276" s="67"/>
    </row>
    <row r="277" spans="2:9" ht="15.75" customHeight="1">
      <c r="B277" s="66"/>
      <c r="C277" s="67"/>
      <c r="D277" s="67"/>
      <c r="E277" s="67"/>
      <c r="F277" s="67"/>
      <c r="G277" s="67"/>
      <c r="H277" s="67"/>
      <c r="I277" s="67"/>
    </row>
    <row r="278" spans="2:9" ht="15.75" customHeight="1">
      <c r="B278" s="66"/>
      <c r="C278" s="67"/>
      <c r="D278" s="67"/>
      <c r="E278" s="67"/>
      <c r="F278" s="67"/>
      <c r="G278" s="67"/>
      <c r="H278" s="67"/>
      <c r="I278" s="67"/>
    </row>
    <row r="279" spans="2:9" ht="15.75" customHeight="1">
      <c r="B279" s="66"/>
      <c r="C279" s="67"/>
      <c r="D279" s="67"/>
      <c r="E279" s="67"/>
      <c r="F279" s="67"/>
      <c r="G279" s="67"/>
      <c r="H279" s="67"/>
      <c r="I279" s="67"/>
    </row>
    <row r="280" spans="2:9" ht="15.75" customHeight="1">
      <c r="B280" s="66"/>
      <c r="C280" s="67"/>
      <c r="D280" s="67"/>
      <c r="E280" s="67"/>
      <c r="F280" s="67"/>
      <c r="G280" s="67"/>
      <c r="H280" s="67"/>
      <c r="I280" s="67"/>
    </row>
    <row r="281" spans="2:9" ht="15.75" customHeight="1">
      <c r="B281" s="66"/>
      <c r="C281" s="67"/>
      <c r="D281" s="67"/>
      <c r="E281" s="67"/>
      <c r="F281" s="67"/>
      <c r="G281" s="67"/>
      <c r="H281" s="67"/>
      <c r="I281" s="67"/>
    </row>
    <row r="282" spans="2:9" ht="15.75" customHeight="1">
      <c r="B282" s="66"/>
      <c r="C282" s="67"/>
      <c r="D282" s="67"/>
      <c r="E282" s="67"/>
      <c r="F282" s="67"/>
      <c r="G282" s="67"/>
      <c r="H282" s="67"/>
      <c r="I282" s="67"/>
    </row>
    <row r="283" spans="2:9" ht="15.75" customHeight="1">
      <c r="B283" s="66"/>
      <c r="C283" s="67"/>
      <c r="D283" s="67"/>
      <c r="E283" s="67"/>
      <c r="F283" s="67"/>
      <c r="G283" s="67"/>
      <c r="H283" s="67"/>
      <c r="I283" s="67"/>
    </row>
    <row r="284" spans="2:9" ht="15.75" customHeight="1">
      <c r="B284" s="66"/>
      <c r="C284" s="67"/>
      <c r="D284" s="67"/>
      <c r="E284" s="67"/>
      <c r="F284" s="67"/>
      <c r="G284" s="67"/>
      <c r="H284" s="67"/>
      <c r="I284" s="67"/>
    </row>
    <row r="285" spans="2:9" ht="15.75" customHeight="1">
      <c r="B285" s="66"/>
      <c r="C285" s="67"/>
      <c r="D285" s="67"/>
      <c r="E285" s="67"/>
      <c r="F285" s="67"/>
      <c r="G285" s="67"/>
      <c r="H285" s="67"/>
      <c r="I285" s="67"/>
    </row>
    <row r="286" spans="2:9" ht="15.75" customHeight="1">
      <c r="B286" s="66"/>
      <c r="C286" s="67"/>
      <c r="D286" s="67"/>
      <c r="E286" s="67"/>
      <c r="F286" s="67"/>
      <c r="G286" s="67"/>
      <c r="H286" s="67"/>
      <c r="I286" s="67"/>
    </row>
    <row r="287" spans="2:9" ht="15.75" customHeight="1">
      <c r="B287" s="66"/>
      <c r="C287" s="67"/>
      <c r="D287" s="67"/>
      <c r="E287" s="67"/>
      <c r="F287" s="67"/>
      <c r="G287" s="67"/>
      <c r="H287" s="67"/>
      <c r="I287" s="67"/>
    </row>
    <row r="288" spans="2:9" ht="15.75" customHeight="1">
      <c r="B288" s="66"/>
      <c r="C288" s="67"/>
      <c r="D288" s="67"/>
      <c r="E288" s="67"/>
      <c r="F288" s="67"/>
      <c r="G288" s="67"/>
      <c r="H288" s="67"/>
      <c r="I288" s="67"/>
    </row>
    <row r="289" spans="2:9" ht="15.75" customHeight="1">
      <c r="B289" s="66"/>
      <c r="C289" s="67"/>
      <c r="D289" s="67"/>
      <c r="E289" s="67"/>
      <c r="F289" s="67"/>
      <c r="G289" s="67"/>
      <c r="H289" s="67"/>
      <c r="I289" s="67"/>
    </row>
    <row r="290" spans="2:9" ht="15.75" customHeight="1">
      <c r="B290" s="66"/>
      <c r="C290" s="67"/>
      <c r="D290" s="67"/>
      <c r="E290" s="67"/>
      <c r="F290" s="67"/>
      <c r="G290" s="67"/>
      <c r="H290" s="67"/>
      <c r="I290" s="67"/>
    </row>
    <row r="291" spans="2:9" ht="15.75" customHeight="1">
      <c r="B291" s="66"/>
      <c r="C291" s="67"/>
      <c r="D291" s="67"/>
      <c r="E291" s="67"/>
      <c r="F291" s="67"/>
      <c r="G291" s="67"/>
      <c r="H291" s="67"/>
      <c r="I291" s="67"/>
    </row>
    <row r="292" spans="2:9" ht="15.75" customHeight="1">
      <c r="B292" s="66"/>
      <c r="C292" s="67"/>
      <c r="D292" s="67"/>
      <c r="E292" s="67"/>
      <c r="F292" s="67"/>
      <c r="G292" s="67"/>
      <c r="H292" s="67"/>
      <c r="I292" s="67"/>
    </row>
    <row r="293" spans="2:9" ht="15.75" customHeight="1">
      <c r="B293" s="66"/>
      <c r="C293" s="67"/>
      <c r="D293" s="67"/>
      <c r="E293" s="67"/>
      <c r="F293" s="67"/>
      <c r="G293" s="67"/>
      <c r="H293" s="67"/>
      <c r="I293" s="67"/>
    </row>
    <row r="294" spans="2:9" ht="15.75" customHeight="1">
      <c r="B294" s="66"/>
      <c r="C294" s="67"/>
      <c r="D294" s="67"/>
      <c r="E294" s="67"/>
      <c r="F294" s="67"/>
      <c r="G294" s="67"/>
      <c r="H294" s="67"/>
      <c r="I294" s="67"/>
    </row>
    <row r="295" spans="2:9" ht="15.75" customHeight="1">
      <c r="B295" s="66"/>
      <c r="C295" s="67"/>
      <c r="D295" s="67"/>
      <c r="E295" s="67"/>
      <c r="F295" s="67"/>
      <c r="G295" s="67"/>
      <c r="H295" s="67"/>
      <c r="I295" s="67"/>
    </row>
    <row r="296" spans="2:9" ht="15.75" customHeight="1">
      <c r="B296" s="66"/>
      <c r="C296" s="67"/>
      <c r="D296" s="67"/>
      <c r="E296" s="67"/>
      <c r="F296" s="67"/>
      <c r="G296" s="67"/>
      <c r="H296" s="67"/>
      <c r="I296" s="67"/>
    </row>
    <row r="297" spans="2:9" ht="15.75" customHeight="1">
      <c r="B297" s="66"/>
      <c r="C297" s="67"/>
      <c r="D297" s="67"/>
      <c r="E297" s="67"/>
      <c r="F297" s="67"/>
      <c r="G297" s="67"/>
      <c r="H297" s="67"/>
      <c r="I297" s="67"/>
    </row>
    <row r="298" spans="2:9" ht="15.75" customHeight="1">
      <c r="B298" s="66"/>
      <c r="C298" s="67"/>
      <c r="D298" s="67"/>
      <c r="E298" s="67"/>
      <c r="F298" s="67"/>
      <c r="G298" s="67"/>
      <c r="H298" s="67"/>
      <c r="I298" s="67"/>
    </row>
    <row r="299" spans="2:9" ht="15.75" customHeight="1">
      <c r="B299" s="66"/>
      <c r="C299" s="67"/>
      <c r="D299" s="67"/>
      <c r="E299" s="67"/>
      <c r="F299" s="67"/>
      <c r="G299" s="67"/>
      <c r="H299" s="67"/>
      <c r="I299" s="67"/>
    </row>
    <row r="300" spans="2:9" ht="15.75" customHeight="1">
      <c r="B300" s="66"/>
      <c r="C300" s="67"/>
      <c r="D300" s="67"/>
      <c r="E300" s="67"/>
      <c r="F300" s="67"/>
      <c r="G300" s="67"/>
      <c r="H300" s="67"/>
      <c r="I300" s="67"/>
    </row>
    <row r="301" spans="2:9" ht="15.75" customHeight="1">
      <c r="B301" s="66"/>
      <c r="C301" s="67"/>
      <c r="D301" s="67"/>
      <c r="E301" s="67"/>
      <c r="F301" s="67"/>
      <c r="G301" s="67"/>
      <c r="H301" s="67"/>
      <c r="I301" s="67"/>
    </row>
    <row r="302" spans="2:9" ht="15.75" customHeight="1">
      <c r="B302" s="66"/>
      <c r="C302" s="67"/>
      <c r="D302" s="67"/>
      <c r="E302" s="67"/>
      <c r="F302" s="67"/>
      <c r="G302" s="67"/>
      <c r="H302" s="67"/>
      <c r="I302" s="67"/>
    </row>
    <row r="303" spans="2:9" ht="15.75" customHeight="1">
      <c r="B303" s="66"/>
      <c r="C303" s="67"/>
      <c r="D303" s="67"/>
      <c r="E303" s="67"/>
      <c r="F303" s="67"/>
      <c r="G303" s="67"/>
      <c r="H303" s="67"/>
      <c r="I303" s="67"/>
    </row>
    <row r="304" spans="2:9" ht="15.75" customHeight="1">
      <c r="B304" s="66"/>
      <c r="C304" s="67"/>
      <c r="D304" s="67"/>
      <c r="E304" s="67"/>
      <c r="F304" s="67"/>
      <c r="G304" s="67"/>
      <c r="H304" s="67"/>
      <c r="I304" s="67"/>
    </row>
    <row r="305" spans="2:9" ht="15.75" customHeight="1">
      <c r="B305" s="66"/>
      <c r="C305" s="67"/>
      <c r="D305" s="67"/>
      <c r="E305" s="67"/>
      <c r="F305" s="67"/>
      <c r="G305" s="67"/>
      <c r="H305" s="67"/>
      <c r="I305" s="67"/>
    </row>
    <row r="306" spans="2:9" ht="15.75" customHeight="1">
      <c r="B306" s="66"/>
      <c r="C306" s="67"/>
      <c r="D306" s="67"/>
      <c r="E306" s="67"/>
      <c r="F306" s="67"/>
      <c r="G306" s="67"/>
      <c r="H306" s="67"/>
      <c r="I306" s="67"/>
    </row>
    <row r="307" spans="2:9" ht="15.75" customHeight="1">
      <c r="B307" s="66"/>
      <c r="C307" s="67"/>
      <c r="D307" s="67"/>
      <c r="E307" s="67"/>
      <c r="F307" s="67"/>
      <c r="G307" s="67"/>
      <c r="H307" s="67"/>
      <c r="I307" s="67"/>
    </row>
    <row r="308" spans="2:9" ht="15.75" customHeight="1">
      <c r="B308" s="66"/>
      <c r="C308" s="67"/>
      <c r="D308" s="67"/>
      <c r="E308" s="67"/>
      <c r="F308" s="67"/>
      <c r="G308" s="67"/>
      <c r="H308" s="67"/>
      <c r="I308" s="67"/>
    </row>
    <row r="309" spans="2:9" ht="15.75" customHeight="1">
      <c r="B309" s="66"/>
      <c r="C309" s="67"/>
      <c r="D309" s="67"/>
      <c r="E309" s="67"/>
      <c r="F309" s="67"/>
      <c r="G309" s="67"/>
      <c r="H309" s="67"/>
      <c r="I309" s="67"/>
    </row>
    <row r="310" spans="2:9" ht="15.75" customHeight="1">
      <c r="B310" s="66"/>
      <c r="C310" s="67"/>
      <c r="D310" s="67"/>
      <c r="E310" s="67"/>
      <c r="F310" s="67"/>
      <c r="G310" s="67"/>
      <c r="H310" s="67"/>
      <c r="I310" s="67"/>
    </row>
    <row r="311" spans="2:9" ht="15.75" customHeight="1">
      <c r="B311" s="66"/>
      <c r="C311" s="67"/>
      <c r="D311" s="67"/>
      <c r="E311" s="67"/>
      <c r="F311" s="67"/>
      <c r="G311" s="67"/>
      <c r="H311" s="67"/>
      <c r="I311" s="67"/>
    </row>
    <row r="312" spans="1:10" ht="18" customHeight="1">
      <c r="A312" s="213" t="s">
        <v>195</v>
      </c>
      <c r="B312" s="213"/>
      <c r="C312" s="213"/>
      <c r="D312" s="213"/>
      <c r="E312" s="213"/>
      <c r="F312" s="213"/>
      <c r="G312" s="213"/>
      <c r="H312" s="213"/>
      <c r="I312" s="213"/>
      <c r="J312" s="213"/>
    </row>
    <row r="313" spans="1:10" s="62" customFormat="1" ht="18">
      <c r="A313" s="77"/>
      <c r="B313" s="109"/>
      <c r="C313" s="109"/>
      <c r="D313" s="109"/>
      <c r="E313" s="109"/>
      <c r="F313" s="109"/>
      <c r="G313" s="109"/>
      <c r="H313" s="109"/>
      <c r="I313" s="109"/>
      <c r="J313" s="63"/>
    </row>
    <row r="314" spans="1:10" s="62" customFormat="1" ht="18">
      <c r="A314" s="77"/>
      <c r="B314" s="69"/>
      <c r="C314" s="70"/>
      <c r="D314" s="70"/>
      <c r="E314" s="70"/>
      <c r="F314" s="70"/>
      <c r="G314" s="70"/>
      <c r="H314" s="70"/>
      <c r="I314" s="70"/>
      <c r="J314" s="70"/>
    </row>
    <row r="315" spans="1:10" s="62" customFormat="1" ht="18">
      <c r="A315" s="77"/>
      <c r="B315" s="69"/>
      <c r="C315" s="70"/>
      <c r="D315" s="70"/>
      <c r="E315" s="70"/>
      <c r="F315" s="70"/>
      <c r="G315" s="70"/>
      <c r="H315" s="70"/>
      <c r="I315" s="70"/>
      <c r="J315" s="70"/>
    </row>
    <row r="316" spans="1:10" s="62" customFormat="1" ht="18">
      <c r="A316" s="77"/>
      <c r="B316" s="69"/>
      <c r="C316" s="70"/>
      <c r="D316" s="70"/>
      <c r="E316" s="70"/>
      <c r="F316" s="70"/>
      <c r="G316" s="70"/>
      <c r="H316" s="70"/>
      <c r="I316" s="70"/>
      <c r="J316" s="70"/>
    </row>
    <row r="317" spans="1:10" s="62" customFormat="1" ht="18">
      <c r="A317" s="77"/>
      <c r="B317" s="69"/>
      <c r="C317" s="70"/>
      <c r="D317" s="70"/>
      <c r="E317" s="70"/>
      <c r="F317" s="70"/>
      <c r="G317" s="70"/>
      <c r="H317" s="70"/>
      <c r="I317" s="70"/>
      <c r="J317" s="70"/>
    </row>
    <row r="318" spans="1:10" s="62" customFormat="1" ht="18">
      <c r="A318" s="77"/>
      <c r="B318" s="69"/>
      <c r="C318" s="70"/>
      <c r="D318" s="70"/>
      <c r="E318" s="70"/>
      <c r="F318" s="70"/>
      <c r="G318" s="70"/>
      <c r="H318" s="70"/>
      <c r="I318" s="70"/>
      <c r="J318" s="70"/>
    </row>
    <row r="319" spans="1:10" s="62" customFormat="1" ht="18">
      <c r="A319" s="77"/>
      <c r="B319" s="69"/>
      <c r="C319" s="70"/>
      <c r="D319" s="70"/>
      <c r="E319" s="70"/>
      <c r="F319" s="70"/>
      <c r="G319" s="70"/>
      <c r="H319" s="70"/>
      <c r="I319" s="70"/>
      <c r="J319" s="70"/>
    </row>
    <row r="320" spans="1:10" s="62" customFormat="1" ht="18">
      <c r="A320" s="77"/>
      <c r="B320" s="69"/>
      <c r="C320" s="70"/>
      <c r="D320" s="70"/>
      <c r="E320" s="70"/>
      <c r="F320" s="70"/>
      <c r="G320" s="70"/>
      <c r="H320" s="70"/>
      <c r="I320" s="70"/>
      <c r="J320" s="70"/>
    </row>
    <row r="321" spans="1:10" s="62" customFormat="1" ht="18">
      <c r="A321" s="77"/>
      <c r="B321" s="69"/>
      <c r="C321" s="70"/>
      <c r="D321" s="70"/>
      <c r="E321" s="70"/>
      <c r="F321" s="70"/>
      <c r="G321" s="70"/>
      <c r="H321" s="70"/>
      <c r="I321" s="70"/>
      <c r="J321" s="70"/>
    </row>
    <row r="322" spans="1:10" s="62" customFormat="1" ht="18">
      <c r="A322" s="77"/>
      <c r="B322" s="69"/>
      <c r="C322" s="70"/>
      <c r="D322" s="70"/>
      <c r="E322" s="70"/>
      <c r="F322" s="70"/>
      <c r="G322" s="70"/>
      <c r="H322" s="70"/>
      <c r="I322" s="70"/>
      <c r="J322" s="70"/>
    </row>
    <row r="323" spans="1:10" s="62" customFormat="1" ht="18">
      <c r="A323" s="77"/>
      <c r="B323" s="69"/>
      <c r="C323" s="70"/>
      <c r="D323" s="70"/>
      <c r="E323" s="70"/>
      <c r="F323" s="70"/>
      <c r="G323" s="70"/>
      <c r="H323" s="70"/>
      <c r="I323" s="70"/>
      <c r="J323" s="70"/>
    </row>
    <row r="324" spans="1:10" s="62" customFormat="1" ht="18">
      <c r="A324" s="77"/>
      <c r="B324" s="69"/>
      <c r="C324" s="70"/>
      <c r="D324" s="70"/>
      <c r="E324" s="70"/>
      <c r="F324" s="70"/>
      <c r="G324" s="70"/>
      <c r="H324" s="70"/>
      <c r="I324" s="70"/>
      <c r="J324" s="70"/>
    </row>
    <row r="325" spans="1:10" s="62" customFormat="1" ht="18">
      <c r="A325" s="77"/>
      <c r="B325" s="69"/>
      <c r="C325" s="70"/>
      <c r="D325" s="70"/>
      <c r="E325" s="70"/>
      <c r="F325" s="70"/>
      <c r="G325" s="70"/>
      <c r="H325" s="70"/>
      <c r="I325" s="70"/>
      <c r="J325" s="70"/>
    </row>
    <row r="326" spans="1:10" s="62" customFormat="1" ht="18">
      <c r="A326" s="77"/>
      <c r="B326" s="69"/>
      <c r="C326" s="70"/>
      <c r="D326" s="70"/>
      <c r="E326" s="70"/>
      <c r="F326" s="70"/>
      <c r="G326" s="70"/>
      <c r="H326" s="70"/>
      <c r="I326" s="70"/>
      <c r="J326" s="70"/>
    </row>
    <row r="327" spans="1:10" s="62" customFormat="1" ht="18">
      <c r="A327" s="77"/>
      <c r="B327" s="69"/>
      <c r="C327" s="70"/>
      <c r="D327" s="70"/>
      <c r="E327" s="70"/>
      <c r="F327" s="70"/>
      <c r="G327" s="70"/>
      <c r="H327" s="70"/>
      <c r="I327" s="70"/>
      <c r="J327" s="70"/>
    </row>
    <row r="328" spans="1:10" s="62" customFormat="1" ht="18">
      <c r="A328" s="77"/>
      <c r="B328" s="69"/>
      <c r="C328" s="70"/>
      <c r="D328" s="70"/>
      <c r="E328" s="70"/>
      <c r="F328" s="70"/>
      <c r="G328" s="70"/>
      <c r="H328" s="70"/>
      <c r="I328" s="70"/>
      <c r="J328" s="70"/>
    </row>
    <row r="329" spans="1:10" s="62" customFormat="1" ht="18">
      <c r="A329" s="77"/>
      <c r="B329" s="69"/>
      <c r="C329" s="70"/>
      <c r="D329" s="70"/>
      <c r="E329" s="70"/>
      <c r="F329" s="70"/>
      <c r="G329" s="70"/>
      <c r="H329" s="70"/>
      <c r="I329" s="70"/>
      <c r="J329" s="70"/>
    </row>
    <row r="330" spans="1:10" s="62" customFormat="1" ht="18">
      <c r="A330" s="77"/>
      <c r="B330" s="69"/>
      <c r="C330" s="70"/>
      <c r="D330" s="70"/>
      <c r="E330" s="70"/>
      <c r="F330" s="70"/>
      <c r="G330" s="70"/>
      <c r="H330" s="70"/>
      <c r="I330" s="70"/>
      <c r="J330" s="70"/>
    </row>
    <row r="331" spans="1:10" s="62" customFormat="1" ht="18">
      <c r="A331" s="77"/>
      <c r="B331" s="69"/>
      <c r="C331" s="70"/>
      <c r="D331" s="70"/>
      <c r="E331" s="70"/>
      <c r="F331" s="70"/>
      <c r="G331" s="70"/>
      <c r="H331" s="70"/>
      <c r="I331" s="70"/>
      <c r="J331" s="70"/>
    </row>
    <row r="332" spans="1:10" s="62" customFormat="1" ht="18">
      <c r="A332" s="77"/>
      <c r="B332" s="69"/>
      <c r="C332" s="70"/>
      <c r="D332" s="70"/>
      <c r="E332" s="70"/>
      <c r="F332" s="70"/>
      <c r="G332" s="70"/>
      <c r="H332" s="70"/>
      <c r="I332" s="70"/>
      <c r="J332" s="70"/>
    </row>
    <row r="333" spans="1:10" s="62" customFormat="1" ht="18">
      <c r="A333" s="77"/>
      <c r="B333" s="69"/>
      <c r="C333" s="70"/>
      <c r="D333" s="70"/>
      <c r="E333" s="70"/>
      <c r="F333" s="70"/>
      <c r="G333" s="70"/>
      <c r="H333" s="70"/>
      <c r="I333" s="70"/>
      <c r="J333" s="70"/>
    </row>
    <row r="334" spans="1:10" s="62" customFormat="1" ht="18">
      <c r="A334" s="77"/>
      <c r="B334" s="69"/>
      <c r="C334" s="70"/>
      <c r="D334" s="70"/>
      <c r="E334" s="70"/>
      <c r="F334" s="70"/>
      <c r="G334" s="70"/>
      <c r="H334" s="70"/>
      <c r="I334" s="70"/>
      <c r="J334" s="70"/>
    </row>
    <row r="335" spans="1:10" s="62" customFormat="1" ht="18">
      <c r="A335" s="77"/>
      <c r="B335" s="69"/>
      <c r="C335" s="70"/>
      <c r="D335" s="70"/>
      <c r="E335" s="70"/>
      <c r="F335" s="70"/>
      <c r="G335" s="70"/>
      <c r="H335" s="70"/>
      <c r="I335" s="70"/>
      <c r="J335" s="70"/>
    </row>
    <row r="336" spans="1:10" s="62" customFormat="1" ht="18">
      <c r="A336" s="77"/>
      <c r="B336" s="69"/>
      <c r="C336" s="70"/>
      <c r="D336" s="70"/>
      <c r="E336" s="70"/>
      <c r="F336" s="70"/>
      <c r="G336" s="70"/>
      <c r="H336" s="70"/>
      <c r="I336" s="70"/>
      <c r="J336" s="70"/>
    </row>
    <row r="337" spans="1:10" s="62" customFormat="1" ht="18">
      <c r="A337" s="77"/>
      <c r="B337" s="69"/>
      <c r="C337" s="70"/>
      <c r="D337" s="70"/>
      <c r="E337" s="70"/>
      <c r="F337" s="70"/>
      <c r="G337" s="70"/>
      <c r="H337" s="70"/>
      <c r="I337" s="70"/>
      <c r="J337" s="70"/>
    </row>
    <row r="338" spans="1:10" s="62" customFormat="1" ht="18">
      <c r="A338" s="77"/>
      <c r="B338" s="69"/>
      <c r="C338" s="70"/>
      <c r="D338" s="70"/>
      <c r="E338" s="70"/>
      <c r="F338" s="70"/>
      <c r="G338" s="70"/>
      <c r="H338" s="70"/>
      <c r="I338" s="70"/>
      <c r="J338" s="70"/>
    </row>
    <row r="339" spans="1:10" s="62" customFormat="1" ht="18">
      <c r="A339" s="77"/>
      <c r="B339" s="69"/>
      <c r="C339" s="70"/>
      <c r="D339" s="70"/>
      <c r="E339" s="70"/>
      <c r="F339" s="70"/>
      <c r="G339" s="70"/>
      <c r="H339" s="70"/>
      <c r="I339" s="70"/>
      <c r="J339" s="70"/>
    </row>
    <row r="340" spans="1:10" s="62" customFormat="1" ht="18">
      <c r="A340" s="77"/>
      <c r="B340" s="69"/>
      <c r="C340" s="70"/>
      <c r="D340" s="70"/>
      <c r="E340" s="70"/>
      <c r="F340" s="70"/>
      <c r="G340" s="70"/>
      <c r="H340" s="70"/>
      <c r="I340" s="70"/>
      <c r="J340" s="70"/>
    </row>
    <row r="341" spans="1:10" s="62" customFormat="1" ht="18">
      <c r="A341" s="77"/>
      <c r="B341" s="69"/>
      <c r="C341" s="70"/>
      <c r="D341" s="70"/>
      <c r="E341" s="70"/>
      <c r="F341" s="70"/>
      <c r="G341" s="70"/>
      <c r="H341" s="70"/>
      <c r="I341" s="70"/>
      <c r="J341" s="70"/>
    </row>
    <row r="342" spans="1:10" s="62" customFormat="1" ht="18">
      <c r="A342" s="77"/>
      <c r="B342" s="69"/>
      <c r="C342" s="70"/>
      <c r="D342" s="70"/>
      <c r="E342" s="70"/>
      <c r="F342" s="70"/>
      <c r="G342" s="70"/>
      <c r="H342" s="70"/>
      <c r="I342" s="70"/>
      <c r="J342" s="70"/>
    </row>
    <row r="343" spans="1:10" s="62" customFormat="1" ht="18">
      <c r="A343" s="77"/>
      <c r="B343" s="69"/>
      <c r="C343" s="70"/>
      <c r="D343" s="70"/>
      <c r="E343" s="70"/>
      <c r="F343" s="70"/>
      <c r="G343" s="70"/>
      <c r="H343" s="70"/>
      <c r="I343" s="70"/>
      <c r="J343" s="70"/>
    </row>
    <row r="344" spans="1:10" s="62" customFormat="1" ht="18">
      <c r="A344" s="77"/>
      <c r="B344" s="69"/>
      <c r="C344" s="70"/>
      <c r="D344" s="70"/>
      <c r="E344" s="70"/>
      <c r="F344" s="70"/>
      <c r="G344" s="70"/>
      <c r="H344" s="70"/>
      <c r="I344" s="70"/>
      <c r="J344" s="70"/>
    </row>
    <row r="345" spans="1:10" s="62" customFormat="1" ht="18">
      <c r="A345" s="77"/>
      <c r="B345" s="69"/>
      <c r="C345" s="70"/>
      <c r="D345" s="70"/>
      <c r="E345" s="70"/>
      <c r="F345" s="70"/>
      <c r="G345" s="70"/>
      <c r="H345" s="70"/>
      <c r="I345" s="70"/>
      <c r="J345" s="70"/>
    </row>
    <row r="346" spans="1:10" s="62" customFormat="1" ht="18">
      <c r="A346" s="77"/>
      <c r="B346" s="69"/>
      <c r="C346" s="70"/>
      <c r="D346" s="70"/>
      <c r="E346" s="70"/>
      <c r="F346" s="70"/>
      <c r="G346" s="70"/>
      <c r="H346" s="70"/>
      <c r="I346" s="70"/>
      <c r="J346" s="70"/>
    </row>
    <row r="347" spans="1:10" s="62" customFormat="1" ht="18">
      <c r="A347" s="77"/>
      <c r="B347" s="69"/>
      <c r="C347" s="70"/>
      <c r="D347" s="70"/>
      <c r="E347" s="70"/>
      <c r="F347" s="70"/>
      <c r="G347" s="70"/>
      <c r="H347" s="70"/>
      <c r="I347" s="70"/>
      <c r="J347" s="70"/>
    </row>
    <row r="348" spans="1:10" s="62" customFormat="1" ht="18">
      <c r="A348" s="77"/>
      <c r="B348" s="69"/>
      <c r="C348" s="70"/>
      <c r="D348" s="70"/>
      <c r="E348" s="70"/>
      <c r="F348" s="70"/>
      <c r="G348" s="70"/>
      <c r="H348" s="70"/>
      <c r="I348" s="70"/>
      <c r="J348" s="70"/>
    </row>
    <row r="349" spans="1:10" s="62" customFormat="1" ht="18">
      <c r="A349" s="77"/>
      <c r="B349" s="69"/>
      <c r="C349" s="70"/>
      <c r="D349" s="70"/>
      <c r="E349" s="70"/>
      <c r="F349" s="70"/>
      <c r="G349" s="70"/>
      <c r="H349" s="70"/>
      <c r="I349" s="70"/>
      <c r="J349" s="70"/>
    </row>
    <row r="350" spans="1:10" s="62" customFormat="1" ht="18">
      <c r="A350" s="77"/>
      <c r="B350" s="69"/>
      <c r="C350" s="70"/>
      <c r="D350" s="70"/>
      <c r="E350" s="70"/>
      <c r="F350" s="70"/>
      <c r="G350" s="70"/>
      <c r="H350" s="70"/>
      <c r="I350" s="70"/>
      <c r="J350" s="70"/>
    </row>
    <row r="351" spans="1:10" s="62" customFormat="1" ht="18">
      <c r="A351" s="77"/>
      <c r="B351" s="69"/>
      <c r="C351" s="70"/>
      <c r="D351" s="70"/>
      <c r="E351" s="70"/>
      <c r="F351" s="70"/>
      <c r="G351" s="70"/>
      <c r="H351" s="70"/>
      <c r="I351" s="70"/>
      <c r="J351" s="70"/>
    </row>
    <row r="352" spans="1:10" s="62" customFormat="1" ht="18">
      <c r="A352" s="77"/>
      <c r="B352" s="69"/>
      <c r="C352" s="70"/>
      <c r="D352" s="70"/>
      <c r="E352" s="70"/>
      <c r="F352" s="70"/>
      <c r="G352" s="70"/>
      <c r="H352" s="70"/>
      <c r="I352" s="70"/>
      <c r="J352" s="70"/>
    </row>
    <row r="353" spans="1:10" s="62" customFormat="1" ht="18">
      <c r="A353" s="77"/>
      <c r="B353" s="69"/>
      <c r="C353" s="70"/>
      <c r="D353" s="70"/>
      <c r="E353" s="70"/>
      <c r="F353" s="70"/>
      <c r="G353" s="70"/>
      <c r="H353" s="70"/>
      <c r="I353" s="70"/>
      <c r="J353" s="70"/>
    </row>
    <row r="354" spans="1:10" s="62" customFormat="1" ht="18">
      <c r="A354" s="77"/>
      <c r="B354" s="69"/>
      <c r="C354" s="70"/>
      <c r="D354" s="70"/>
      <c r="E354" s="70"/>
      <c r="F354" s="70"/>
      <c r="G354" s="70"/>
      <c r="H354" s="70"/>
      <c r="I354" s="70"/>
      <c r="J354" s="70"/>
    </row>
    <row r="355" spans="1:10" s="62" customFormat="1" ht="18">
      <c r="A355" s="77"/>
      <c r="B355" s="69"/>
      <c r="C355" s="70"/>
      <c r="D355" s="70"/>
      <c r="E355" s="70"/>
      <c r="F355" s="70"/>
      <c r="G355" s="70"/>
      <c r="H355" s="70"/>
      <c r="I355" s="70"/>
      <c r="J355" s="70"/>
    </row>
    <row r="356" spans="1:10" s="62" customFormat="1" ht="18">
      <c r="A356" s="77"/>
      <c r="B356" s="69"/>
      <c r="C356" s="70"/>
      <c r="D356" s="70"/>
      <c r="E356" s="70"/>
      <c r="F356" s="70"/>
      <c r="G356" s="70"/>
      <c r="H356" s="70"/>
      <c r="I356" s="70"/>
      <c r="J356" s="70"/>
    </row>
    <row r="357" spans="1:10" s="62" customFormat="1" ht="18">
      <c r="A357" s="77"/>
      <c r="B357" s="69"/>
      <c r="C357" s="70"/>
      <c r="D357" s="70"/>
      <c r="E357" s="70"/>
      <c r="F357" s="70"/>
      <c r="G357" s="70"/>
      <c r="H357" s="70"/>
      <c r="I357" s="70"/>
      <c r="J357" s="70"/>
    </row>
    <row r="358" spans="1:10" s="62" customFormat="1" ht="18">
      <c r="A358" s="77"/>
      <c r="B358" s="69"/>
      <c r="C358" s="70"/>
      <c r="D358" s="70"/>
      <c r="E358" s="70"/>
      <c r="F358" s="70"/>
      <c r="G358" s="70"/>
      <c r="H358" s="70"/>
      <c r="I358" s="70"/>
      <c r="J358" s="70"/>
    </row>
    <row r="359" spans="1:10" s="62" customFormat="1" ht="18">
      <c r="A359" s="77"/>
      <c r="B359" s="69"/>
      <c r="C359" s="70"/>
      <c r="D359" s="70"/>
      <c r="E359" s="70"/>
      <c r="F359" s="70"/>
      <c r="G359" s="70"/>
      <c r="H359" s="70"/>
      <c r="I359" s="70"/>
      <c r="J359" s="70"/>
    </row>
    <row r="360" spans="1:10" s="62" customFormat="1" ht="18">
      <c r="A360" s="77"/>
      <c r="B360" s="69"/>
      <c r="C360" s="70"/>
      <c r="D360" s="70"/>
      <c r="E360" s="70"/>
      <c r="F360" s="70"/>
      <c r="G360" s="70"/>
      <c r="H360" s="70"/>
      <c r="I360" s="70"/>
      <c r="J360" s="70"/>
    </row>
    <row r="361" spans="1:10" s="62" customFormat="1" ht="18">
      <c r="A361" s="77"/>
      <c r="B361" s="69"/>
      <c r="C361" s="70"/>
      <c r="D361" s="70"/>
      <c r="E361" s="70"/>
      <c r="F361" s="70"/>
      <c r="G361" s="70"/>
      <c r="H361" s="70"/>
      <c r="I361" s="70"/>
      <c r="J361" s="70"/>
    </row>
    <row r="362" spans="1:10" s="62" customFormat="1" ht="18">
      <c r="A362" s="70"/>
      <c r="B362" s="69"/>
      <c r="C362" s="70"/>
      <c r="D362" s="70"/>
      <c r="E362" s="70"/>
      <c r="F362" s="70"/>
      <c r="G362" s="70"/>
      <c r="H362" s="70"/>
      <c r="I362" s="70"/>
      <c r="J362" s="70"/>
    </row>
    <row r="363" spans="1:10" s="62" customFormat="1" ht="18">
      <c r="A363" s="70"/>
      <c r="B363" s="70"/>
      <c r="C363" s="70"/>
      <c r="D363" s="70"/>
      <c r="E363" s="70"/>
      <c r="F363" s="70"/>
      <c r="G363" s="70"/>
      <c r="H363" s="70"/>
      <c r="I363" s="70"/>
      <c r="J363" s="70"/>
    </row>
    <row r="364" spans="1:10" s="62" customFormat="1" ht="18">
      <c r="A364" s="70"/>
      <c r="B364" s="70"/>
      <c r="C364" s="70"/>
      <c r="D364" s="70"/>
      <c r="E364" s="70"/>
      <c r="F364" s="70"/>
      <c r="G364" s="70"/>
      <c r="H364" s="70"/>
      <c r="I364" s="70"/>
      <c r="J364" s="70"/>
    </row>
    <row r="365" spans="1:10" s="62" customFormat="1" ht="18">
      <c r="A365" s="70"/>
      <c r="B365" s="70"/>
      <c r="C365" s="70"/>
      <c r="D365" s="70"/>
      <c r="E365" s="70"/>
      <c r="F365" s="70"/>
      <c r="G365" s="70"/>
      <c r="H365" s="70"/>
      <c r="I365" s="70"/>
      <c r="J365" s="70"/>
    </row>
    <row r="366" spans="1:10" s="62" customFormat="1" ht="18">
      <c r="A366" s="77"/>
      <c r="B366" s="70"/>
      <c r="C366" s="70"/>
      <c r="D366" s="70"/>
      <c r="E366" s="70"/>
      <c r="F366" s="70"/>
      <c r="G366" s="70"/>
      <c r="H366" s="70"/>
      <c r="I366" s="70"/>
      <c r="J366" s="70"/>
    </row>
    <row r="367" spans="1:10" s="62" customFormat="1" ht="18">
      <c r="A367" s="70"/>
      <c r="B367" s="69"/>
      <c r="C367" s="70"/>
      <c r="D367" s="70"/>
      <c r="E367" s="70"/>
      <c r="F367" s="70"/>
      <c r="G367" s="70"/>
      <c r="H367" s="70"/>
      <c r="I367" s="70"/>
      <c r="J367" s="70"/>
    </row>
    <row r="368" spans="1:10" s="62" customFormat="1" ht="18">
      <c r="A368" s="70"/>
      <c r="B368" s="70"/>
      <c r="C368" s="70"/>
      <c r="D368" s="70"/>
      <c r="E368" s="70"/>
      <c r="F368" s="70"/>
      <c r="G368" s="70"/>
      <c r="H368" s="70"/>
      <c r="I368" s="70"/>
      <c r="J368" s="70"/>
    </row>
    <row r="369" spans="1:10" s="62" customFormat="1" ht="18">
      <c r="A369" s="70"/>
      <c r="B369" s="70"/>
      <c r="C369" s="70"/>
      <c r="D369" s="70"/>
      <c r="E369" s="70"/>
      <c r="F369" s="70"/>
      <c r="G369" s="70"/>
      <c r="H369" s="70"/>
      <c r="I369" s="70"/>
      <c r="J369" s="70"/>
    </row>
    <row r="370" spans="1:10" s="62" customFormat="1" ht="18">
      <c r="A370" s="70"/>
      <c r="B370" s="70"/>
      <c r="C370" s="70"/>
      <c r="D370" s="70"/>
      <c r="E370" s="70"/>
      <c r="F370" s="70"/>
      <c r="G370" s="70"/>
      <c r="H370" s="70"/>
      <c r="I370" s="171"/>
      <c r="J370" s="171"/>
    </row>
    <row r="371" spans="1:10" s="62" customFormat="1" ht="18">
      <c r="A371" s="70"/>
      <c r="B371" s="70"/>
      <c r="C371" s="70"/>
      <c r="D371" s="70"/>
      <c r="E371" s="70"/>
      <c r="F371" s="70"/>
      <c r="G371" s="70"/>
      <c r="H371" s="70"/>
      <c r="I371" s="70"/>
      <c r="J371" s="171"/>
    </row>
    <row r="372" spans="1:10" s="62" customFormat="1" ht="18">
      <c r="A372" s="70"/>
      <c r="B372" s="70"/>
      <c r="C372" s="69"/>
      <c r="D372" s="70"/>
      <c r="E372" s="70"/>
      <c r="F372" s="70"/>
      <c r="G372" s="70"/>
      <c r="H372" s="70"/>
      <c r="I372" s="70"/>
      <c r="J372" s="70"/>
    </row>
    <row r="373" spans="1:10" s="62" customFormat="1" ht="18">
      <c r="A373" s="70"/>
      <c r="B373" s="70"/>
      <c r="C373" s="77"/>
      <c r="D373" s="70"/>
      <c r="E373" s="70"/>
      <c r="F373" s="70"/>
      <c r="G373" s="70"/>
      <c r="H373" s="70"/>
      <c r="I373" s="72"/>
      <c r="J373" s="72"/>
    </row>
    <row r="374" spans="1:10" s="62" customFormat="1" ht="18">
      <c r="A374" s="70"/>
      <c r="B374" s="70"/>
      <c r="C374" s="70"/>
      <c r="D374" s="70"/>
      <c r="E374" s="70"/>
      <c r="F374" s="70"/>
      <c r="G374" s="70"/>
      <c r="H374" s="70"/>
      <c r="I374" s="72"/>
      <c r="J374" s="72"/>
    </row>
    <row r="375" spans="1:10" s="62" customFormat="1" ht="18">
      <c r="A375" s="70"/>
      <c r="B375" s="70"/>
      <c r="C375" s="70"/>
      <c r="D375" s="70"/>
      <c r="E375" s="70"/>
      <c r="F375" s="70"/>
      <c r="G375" s="70"/>
      <c r="H375" s="70"/>
      <c r="I375" s="72"/>
      <c r="J375" s="72"/>
    </row>
    <row r="376" spans="1:10" s="62" customFormat="1" ht="18">
      <c r="A376" s="70"/>
      <c r="B376" s="70"/>
      <c r="C376" s="70"/>
      <c r="D376" s="70"/>
      <c r="E376" s="70"/>
      <c r="F376" s="70"/>
      <c r="G376" s="70"/>
      <c r="H376" s="70"/>
      <c r="I376" s="72"/>
      <c r="J376" s="72"/>
    </row>
    <row r="377" spans="1:10" s="62" customFormat="1" ht="18">
      <c r="A377" s="70"/>
      <c r="B377" s="70"/>
      <c r="C377" s="70"/>
      <c r="D377" s="70"/>
      <c r="E377" s="70"/>
      <c r="F377" s="70"/>
      <c r="G377" s="70"/>
      <c r="H377" s="70"/>
      <c r="I377" s="70"/>
      <c r="J377" s="72"/>
    </row>
    <row r="378" spans="1:10" s="62" customFormat="1" ht="18">
      <c r="A378" s="70"/>
      <c r="B378" s="70"/>
      <c r="C378" s="77"/>
      <c r="D378" s="70"/>
      <c r="E378" s="70"/>
      <c r="F378" s="70"/>
      <c r="G378" s="70"/>
      <c r="H378" s="70"/>
      <c r="I378" s="72"/>
      <c r="J378" s="70"/>
    </row>
    <row r="379" spans="1:10" s="62" customFormat="1" ht="18">
      <c r="A379" s="70"/>
      <c r="B379" s="70"/>
      <c r="C379" s="70"/>
      <c r="D379" s="70"/>
      <c r="E379" s="70"/>
      <c r="F379" s="70"/>
      <c r="G379" s="70"/>
      <c r="H379" s="70"/>
      <c r="I379" s="72"/>
      <c r="J379" s="72"/>
    </row>
    <row r="380" spans="1:10" s="62" customFormat="1" ht="18">
      <c r="A380" s="70"/>
      <c r="B380" s="70"/>
      <c r="C380" s="70"/>
      <c r="D380" s="77"/>
      <c r="E380" s="70"/>
      <c r="F380" s="70"/>
      <c r="G380" s="70"/>
      <c r="H380" s="70"/>
      <c r="I380" s="72"/>
      <c r="J380" s="72"/>
    </row>
    <row r="381" spans="1:10" s="62" customFormat="1" ht="18">
      <c r="A381" s="70"/>
      <c r="B381" s="70"/>
      <c r="C381" s="70"/>
      <c r="D381" s="70"/>
      <c r="E381" s="70"/>
      <c r="F381" s="70"/>
      <c r="G381" s="70"/>
      <c r="H381" s="70"/>
      <c r="I381" s="72"/>
      <c r="J381" s="72"/>
    </row>
    <row r="382" spans="1:10" s="62" customFormat="1" ht="18">
      <c r="A382" s="70"/>
      <c r="B382" s="70"/>
      <c r="C382" s="70"/>
      <c r="D382" s="70"/>
      <c r="E382" s="70"/>
      <c r="F382" s="70"/>
      <c r="G382" s="70"/>
      <c r="H382" s="70"/>
      <c r="I382" s="72"/>
      <c r="J382" s="72"/>
    </row>
    <row r="383" spans="1:10" s="62" customFormat="1" ht="18">
      <c r="A383" s="70"/>
      <c r="B383" s="70"/>
      <c r="C383" s="69"/>
      <c r="D383" s="70"/>
      <c r="E383" s="70"/>
      <c r="F383" s="70"/>
      <c r="G383" s="70"/>
      <c r="H383" s="70"/>
      <c r="I383" s="72"/>
      <c r="J383" s="72"/>
    </row>
    <row r="384" spans="1:10" s="62" customFormat="1" ht="18">
      <c r="A384" s="70"/>
      <c r="B384" s="70"/>
      <c r="C384" s="77"/>
      <c r="D384" s="70"/>
      <c r="E384" s="70"/>
      <c r="F384" s="70"/>
      <c r="G384" s="70"/>
      <c r="H384" s="70"/>
      <c r="I384" s="72"/>
      <c r="J384" s="72"/>
    </row>
    <row r="385" spans="1:10" s="62" customFormat="1" ht="18">
      <c r="A385" s="70"/>
      <c r="B385" s="70"/>
      <c r="C385" s="70"/>
      <c r="D385" s="70"/>
      <c r="E385" s="70"/>
      <c r="F385" s="70"/>
      <c r="G385" s="70"/>
      <c r="H385" s="70"/>
      <c r="I385" s="72"/>
      <c r="J385" s="72"/>
    </row>
    <row r="386" spans="1:10" s="62" customFormat="1" ht="18">
      <c r="A386" s="70"/>
      <c r="B386" s="70"/>
      <c r="C386" s="70"/>
      <c r="D386" s="70"/>
      <c r="E386" s="70"/>
      <c r="F386" s="70"/>
      <c r="G386" s="70"/>
      <c r="H386" s="70"/>
      <c r="I386" s="72"/>
      <c r="J386" s="72"/>
    </row>
    <row r="387" spans="1:10" s="62" customFormat="1" ht="18">
      <c r="A387" s="70"/>
      <c r="B387" s="70"/>
      <c r="C387" s="70"/>
      <c r="D387" s="77"/>
      <c r="E387" s="70"/>
      <c r="F387" s="70"/>
      <c r="G387" s="70"/>
      <c r="H387" s="70"/>
      <c r="I387" s="72"/>
      <c r="J387" s="72"/>
    </row>
    <row r="388" spans="1:10" s="62" customFormat="1" ht="18">
      <c r="A388" s="70"/>
      <c r="B388" s="70"/>
      <c r="C388" s="70"/>
      <c r="D388" s="70"/>
      <c r="E388" s="70"/>
      <c r="F388" s="70"/>
      <c r="G388" s="70"/>
      <c r="H388" s="70"/>
      <c r="I388" s="72"/>
      <c r="J388" s="72"/>
    </row>
    <row r="389" spans="1:10" s="62" customFormat="1" ht="18">
      <c r="A389" s="70"/>
      <c r="B389" s="70"/>
      <c r="C389" s="70"/>
      <c r="D389" s="70"/>
      <c r="E389" s="70"/>
      <c r="F389" s="70"/>
      <c r="G389" s="70"/>
      <c r="H389" s="70"/>
      <c r="I389" s="72"/>
      <c r="J389" s="72"/>
    </row>
    <row r="390" spans="1:10" s="62" customFormat="1" ht="18">
      <c r="A390" s="70"/>
      <c r="B390" s="77"/>
      <c r="C390" s="70"/>
      <c r="D390" s="70"/>
      <c r="E390" s="70"/>
      <c r="F390" s="70"/>
      <c r="G390" s="70"/>
      <c r="H390" s="70"/>
      <c r="I390" s="72"/>
      <c r="J390" s="72"/>
    </row>
    <row r="391" spans="1:10" s="62" customFormat="1" ht="18">
      <c r="A391" s="70"/>
      <c r="B391" s="70"/>
      <c r="C391" s="70"/>
      <c r="D391" s="70"/>
      <c r="E391" s="70"/>
      <c r="F391" s="70"/>
      <c r="G391" s="70"/>
      <c r="H391" s="70"/>
      <c r="I391" s="70"/>
      <c r="J391" s="70"/>
    </row>
    <row r="392" spans="1:10" s="62" customFormat="1" ht="18">
      <c r="A392" s="70"/>
      <c r="B392" s="77"/>
      <c r="C392" s="70"/>
      <c r="D392" s="70"/>
      <c r="E392" s="70"/>
      <c r="F392" s="70"/>
      <c r="G392" s="70"/>
      <c r="H392" s="70"/>
      <c r="I392" s="70"/>
      <c r="J392" s="70"/>
    </row>
    <row r="393" spans="1:10" s="62" customFormat="1" ht="18">
      <c r="A393" s="70"/>
      <c r="B393" s="77"/>
      <c r="C393" s="70"/>
      <c r="D393" s="70"/>
      <c r="E393" s="70"/>
      <c r="F393" s="70"/>
      <c r="G393" s="70"/>
      <c r="H393" s="70"/>
      <c r="I393" s="172"/>
      <c r="J393" s="72"/>
    </row>
    <row r="394" spans="1:10" s="62" customFormat="1" ht="18">
      <c r="A394" s="70"/>
      <c r="B394" s="70"/>
      <c r="C394" s="70"/>
      <c r="D394" s="70"/>
      <c r="E394" s="70"/>
      <c r="F394" s="70"/>
      <c r="G394" s="70"/>
      <c r="H394" s="70"/>
      <c r="I394" s="70"/>
      <c r="J394" s="70"/>
    </row>
    <row r="395" spans="1:10" s="62" customFormat="1" ht="18">
      <c r="A395" s="70"/>
      <c r="B395" s="70"/>
      <c r="C395" s="70"/>
      <c r="D395" s="70"/>
      <c r="E395" s="70"/>
      <c r="F395" s="70"/>
      <c r="G395" s="70"/>
      <c r="H395" s="70"/>
      <c r="I395" s="70"/>
      <c r="J395" s="70"/>
    </row>
    <row r="396" spans="1:10" s="62" customFormat="1" ht="18">
      <c r="A396" s="70"/>
      <c r="B396" s="70"/>
      <c r="C396" s="70"/>
      <c r="D396" s="70"/>
      <c r="E396" s="70"/>
      <c r="F396" s="70"/>
      <c r="G396" s="70"/>
      <c r="H396" s="70"/>
      <c r="I396" s="70"/>
      <c r="J396" s="70"/>
    </row>
    <row r="397" spans="1:10" s="62" customFormat="1" ht="18">
      <c r="A397" s="77"/>
      <c r="B397" s="70"/>
      <c r="C397" s="70"/>
      <c r="D397" s="70"/>
      <c r="E397" s="70"/>
      <c r="F397" s="70"/>
      <c r="G397" s="70"/>
      <c r="H397" s="70"/>
      <c r="I397" s="70"/>
      <c r="J397" s="70"/>
    </row>
    <row r="398" spans="1:10" s="62" customFormat="1" ht="18">
      <c r="A398" s="77"/>
      <c r="B398" s="69"/>
      <c r="C398" s="70"/>
      <c r="D398" s="70"/>
      <c r="E398" s="70"/>
      <c r="F398" s="70"/>
      <c r="G398" s="70"/>
      <c r="H398" s="70"/>
      <c r="I398" s="70"/>
      <c r="J398" s="70"/>
    </row>
    <row r="399" spans="1:10" s="62" customFormat="1" ht="18">
      <c r="A399" s="70"/>
      <c r="B399" s="69"/>
      <c r="C399" s="70"/>
      <c r="D399" s="70"/>
      <c r="E399" s="70"/>
      <c r="F399" s="70"/>
      <c r="G399" s="70"/>
      <c r="H399" s="70"/>
      <c r="I399" s="70"/>
      <c r="J399" s="70"/>
    </row>
    <row r="400" spans="1:10" s="62" customFormat="1" ht="18">
      <c r="A400" s="70"/>
      <c r="B400" s="70"/>
      <c r="C400" s="70"/>
      <c r="D400" s="70"/>
      <c r="E400" s="70"/>
      <c r="F400" s="70"/>
      <c r="G400" s="70"/>
      <c r="H400" s="70"/>
      <c r="I400" s="70"/>
      <c r="J400" s="70"/>
    </row>
    <row r="401" spans="1:10" s="62" customFormat="1" ht="18">
      <c r="A401" s="70"/>
      <c r="B401" s="70"/>
      <c r="C401" s="70"/>
      <c r="D401" s="70"/>
      <c r="E401" s="70"/>
      <c r="F401" s="70"/>
      <c r="G401" s="70"/>
      <c r="H401" s="70"/>
      <c r="I401" s="70"/>
      <c r="J401" s="70"/>
    </row>
    <row r="402" spans="1:10" s="62" customFormat="1" ht="18">
      <c r="A402" s="77"/>
      <c r="B402" s="70"/>
      <c r="C402" s="70"/>
      <c r="D402" s="70"/>
      <c r="E402" s="70"/>
      <c r="F402" s="70"/>
      <c r="G402" s="70"/>
      <c r="H402" s="70"/>
      <c r="I402" s="70"/>
      <c r="J402" s="70"/>
    </row>
    <row r="403" spans="1:10" s="62" customFormat="1" ht="18">
      <c r="A403" s="77"/>
      <c r="B403" s="69"/>
      <c r="C403" s="70"/>
      <c r="D403" s="70"/>
      <c r="E403" s="70"/>
      <c r="F403" s="70"/>
      <c r="G403" s="70"/>
      <c r="H403" s="70"/>
      <c r="I403" s="70"/>
      <c r="J403" s="70"/>
    </row>
    <row r="404" spans="1:10" s="62" customFormat="1" ht="18">
      <c r="A404" s="70"/>
      <c r="B404" s="69"/>
      <c r="C404" s="70"/>
      <c r="D404" s="70"/>
      <c r="E404" s="70"/>
      <c r="F404" s="70"/>
      <c r="G404" s="70"/>
      <c r="H404" s="70"/>
      <c r="I404" s="70"/>
      <c r="J404" s="70"/>
    </row>
    <row r="405" spans="1:10" s="62" customFormat="1" ht="18">
      <c r="A405" s="70"/>
      <c r="B405" s="70"/>
      <c r="C405" s="70"/>
      <c r="D405" s="70"/>
      <c r="E405" s="70"/>
      <c r="F405" s="70"/>
      <c r="G405" s="70"/>
      <c r="H405" s="70"/>
      <c r="I405" s="70"/>
      <c r="J405" s="70"/>
    </row>
    <row r="406" spans="1:10" s="62" customFormat="1" ht="18">
      <c r="A406" s="70"/>
      <c r="B406" s="70"/>
      <c r="C406" s="70"/>
      <c r="D406" s="70"/>
      <c r="E406" s="70"/>
      <c r="F406" s="70"/>
      <c r="G406" s="70"/>
      <c r="H406" s="70"/>
      <c r="I406" s="70"/>
      <c r="J406" s="70"/>
    </row>
    <row r="407" spans="1:10" s="62" customFormat="1" ht="18">
      <c r="A407" s="77"/>
      <c r="B407" s="70"/>
      <c r="C407" s="70"/>
      <c r="D407" s="70"/>
      <c r="E407" s="70"/>
      <c r="F407" s="70"/>
      <c r="G407" s="70"/>
      <c r="H407" s="70"/>
      <c r="I407" s="70"/>
      <c r="J407" s="70"/>
    </row>
    <row r="408" spans="1:10" s="62" customFormat="1" ht="18">
      <c r="A408" s="70"/>
      <c r="B408" s="69"/>
      <c r="C408" s="70"/>
      <c r="D408" s="70"/>
      <c r="E408" s="70"/>
      <c r="F408" s="70"/>
      <c r="G408" s="70"/>
      <c r="H408" s="70"/>
      <c r="I408" s="70"/>
      <c r="J408" s="70"/>
    </row>
    <row r="409" spans="1:10" s="62" customFormat="1" ht="18">
      <c r="A409" s="70"/>
      <c r="B409" s="70"/>
      <c r="C409" s="70"/>
      <c r="D409" s="70"/>
      <c r="E409" s="70"/>
      <c r="F409" s="70"/>
      <c r="G409" s="70"/>
      <c r="H409" s="70"/>
      <c r="I409" s="70"/>
      <c r="J409" s="70"/>
    </row>
    <row r="410" spans="1:10" s="62" customFormat="1" ht="18">
      <c r="A410" s="77"/>
      <c r="B410" s="70"/>
      <c r="C410" s="70"/>
      <c r="D410" s="70"/>
      <c r="E410" s="70"/>
      <c r="F410" s="70"/>
      <c r="G410" s="70"/>
      <c r="H410" s="70"/>
      <c r="I410" s="70"/>
      <c r="J410" s="70"/>
    </row>
    <row r="411" spans="1:10" s="62" customFormat="1" ht="18">
      <c r="A411" s="77"/>
      <c r="B411" s="69"/>
      <c r="C411" s="70"/>
      <c r="D411" s="70"/>
      <c r="E411" s="70"/>
      <c r="F411" s="70"/>
      <c r="G411" s="70"/>
      <c r="H411" s="70"/>
      <c r="I411" s="70"/>
      <c r="J411" s="70"/>
    </row>
    <row r="412" spans="1:10" s="62" customFormat="1" ht="18">
      <c r="A412" s="77"/>
      <c r="B412" s="69"/>
      <c r="C412" s="70"/>
      <c r="D412" s="70"/>
      <c r="E412" s="70"/>
      <c r="F412" s="70"/>
      <c r="G412" s="70"/>
      <c r="H412" s="70"/>
      <c r="I412" s="70"/>
      <c r="J412" s="70"/>
    </row>
    <row r="413" spans="1:10" s="62" customFormat="1" ht="18">
      <c r="A413" s="77"/>
      <c r="B413" s="70"/>
      <c r="C413" s="70"/>
      <c r="D413" s="70"/>
      <c r="E413" s="70"/>
      <c r="F413" s="70"/>
      <c r="G413" s="70"/>
      <c r="H413" s="70"/>
      <c r="I413" s="70"/>
      <c r="J413" s="70"/>
    </row>
    <row r="414" spans="1:10" s="62" customFormat="1" ht="18">
      <c r="A414" s="77"/>
      <c r="B414" s="70"/>
      <c r="C414" s="70"/>
      <c r="D414" s="70"/>
      <c r="E414" s="70"/>
      <c r="F414" s="70"/>
      <c r="G414" s="70"/>
      <c r="H414" s="70"/>
      <c r="I414" s="70"/>
      <c r="J414" s="70"/>
    </row>
    <row r="415" spans="1:10" s="62" customFormat="1" ht="18">
      <c r="A415" s="77"/>
      <c r="B415" s="70"/>
      <c r="C415" s="69"/>
      <c r="D415" s="70"/>
      <c r="E415" s="70"/>
      <c r="F415" s="70"/>
      <c r="G415" s="171"/>
      <c r="H415" s="171"/>
      <c r="I415" s="171"/>
      <c r="J415" s="171"/>
    </row>
    <row r="416" spans="1:10" s="62" customFormat="1" ht="18">
      <c r="A416" s="70"/>
      <c r="B416" s="70"/>
      <c r="C416" s="70"/>
      <c r="D416" s="70"/>
      <c r="E416" s="70"/>
      <c r="F416" s="70"/>
      <c r="G416" s="171"/>
      <c r="H416" s="171"/>
      <c r="I416" s="171"/>
      <c r="J416" s="171"/>
    </row>
    <row r="417" spans="1:10" s="62" customFormat="1" ht="18">
      <c r="A417" s="70"/>
      <c r="B417" s="70"/>
      <c r="C417" s="70"/>
      <c r="D417" s="70"/>
      <c r="E417" s="70"/>
      <c r="F417" s="70"/>
      <c r="G417" s="171"/>
      <c r="H417" s="171"/>
      <c r="I417" s="171"/>
      <c r="J417" s="171"/>
    </row>
    <row r="418" spans="1:10" s="62" customFormat="1" ht="18">
      <c r="A418" s="70"/>
      <c r="B418" s="70"/>
      <c r="C418" s="70"/>
      <c r="D418" s="70"/>
      <c r="E418" s="70"/>
      <c r="F418" s="70"/>
      <c r="G418" s="171"/>
      <c r="H418" s="171"/>
      <c r="I418" s="171"/>
      <c r="J418" s="171"/>
    </row>
    <row r="419" spans="1:10" s="62" customFormat="1" ht="18">
      <c r="A419" s="70"/>
      <c r="B419" s="70"/>
      <c r="C419" s="70"/>
      <c r="D419" s="70"/>
      <c r="E419" s="70"/>
      <c r="F419" s="70"/>
      <c r="G419" s="70"/>
      <c r="H419" s="70"/>
      <c r="I419" s="70"/>
      <c r="J419" s="70"/>
    </row>
    <row r="420" spans="1:10" s="62" customFormat="1" ht="18">
      <c r="A420" s="70"/>
      <c r="B420" s="70"/>
      <c r="C420" s="70"/>
      <c r="D420" s="70"/>
      <c r="E420" s="70"/>
      <c r="F420" s="70"/>
      <c r="G420" s="72"/>
      <c r="H420" s="72"/>
      <c r="I420" s="72"/>
      <c r="J420" s="72"/>
    </row>
    <row r="421" spans="1:10" s="62" customFormat="1" ht="18">
      <c r="A421" s="70"/>
      <c r="B421" s="70"/>
      <c r="C421" s="70"/>
      <c r="D421" s="70"/>
      <c r="E421" s="70"/>
      <c r="F421" s="70"/>
      <c r="G421" s="72"/>
      <c r="H421" s="72"/>
      <c r="I421" s="72"/>
      <c r="J421" s="72"/>
    </row>
    <row r="422" spans="1:10" s="62" customFormat="1" ht="18">
      <c r="A422" s="70"/>
      <c r="B422" s="70"/>
      <c r="C422" s="70"/>
      <c r="D422" s="70"/>
      <c r="E422" s="70"/>
      <c r="F422" s="70"/>
      <c r="G422" s="72"/>
      <c r="H422" s="72"/>
      <c r="I422" s="72"/>
      <c r="J422" s="72"/>
    </row>
    <row r="423" spans="1:10" s="62" customFormat="1" ht="18">
      <c r="A423" s="70"/>
      <c r="B423" s="70"/>
      <c r="C423" s="70"/>
      <c r="D423" s="70"/>
      <c r="E423" s="70"/>
      <c r="F423" s="70"/>
      <c r="G423" s="72"/>
      <c r="H423" s="72"/>
      <c r="I423" s="72"/>
      <c r="J423" s="72"/>
    </row>
    <row r="424" spans="1:10" s="62" customFormat="1" ht="18">
      <c r="A424" s="70"/>
      <c r="B424" s="70"/>
      <c r="C424" s="70"/>
      <c r="D424" s="70"/>
      <c r="E424" s="70"/>
      <c r="F424" s="70"/>
      <c r="G424" s="72"/>
      <c r="H424" s="72"/>
      <c r="I424" s="72"/>
      <c r="J424" s="72"/>
    </row>
    <row r="425" spans="1:10" s="62" customFormat="1" ht="18">
      <c r="A425" s="70"/>
      <c r="B425" s="70"/>
      <c r="C425" s="70"/>
      <c r="D425" s="70"/>
      <c r="E425" s="70"/>
      <c r="F425" s="70"/>
      <c r="G425" s="72"/>
      <c r="H425" s="72"/>
      <c r="I425" s="72"/>
      <c r="J425" s="72"/>
    </row>
    <row r="426" spans="1:10" s="62" customFormat="1" ht="18">
      <c r="A426" s="70"/>
      <c r="B426" s="70"/>
      <c r="C426" s="70"/>
      <c r="D426" s="70"/>
      <c r="E426" s="70"/>
      <c r="F426" s="70"/>
      <c r="G426" s="72"/>
      <c r="H426" s="72"/>
      <c r="I426" s="72"/>
      <c r="J426" s="72"/>
    </row>
    <row r="427" spans="1:10" s="62" customFormat="1" ht="18">
      <c r="A427" s="70"/>
      <c r="B427" s="70"/>
      <c r="C427" s="70"/>
      <c r="D427" s="70"/>
      <c r="E427" s="70"/>
      <c r="F427" s="70"/>
      <c r="G427" s="72"/>
      <c r="H427" s="72"/>
      <c r="I427" s="72"/>
      <c r="J427" s="72"/>
    </row>
    <row r="428" spans="1:10" s="62" customFormat="1" ht="18">
      <c r="A428" s="70"/>
      <c r="B428" s="70"/>
      <c r="C428" s="70"/>
      <c r="D428" s="70"/>
      <c r="E428" s="70"/>
      <c r="F428" s="70"/>
      <c r="G428" s="70"/>
      <c r="H428" s="70"/>
      <c r="I428" s="72"/>
      <c r="J428" s="72"/>
    </row>
    <row r="429" spans="1:10" s="62" customFormat="1" ht="18">
      <c r="A429" s="70"/>
      <c r="B429" s="70"/>
      <c r="C429" s="69"/>
      <c r="D429" s="70"/>
      <c r="E429" s="70"/>
      <c r="F429" s="70"/>
      <c r="G429" s="70"/>
      <c r="H429" s="70"/>
      <c r="I429" s="72"/>
      <c r="J429" s="72"/>
    </row>
    <row r="430" spans="1:10" s="62" customFormat="1" ht="18">
      <c r="A430" s="70"/>
      <c r="B430" s="70"/>
      <c r="C430" s="70"/>
      <c r="D430" s="70"/>
      <c r="E430" s="70"/>
      <c r="F430" s="70"/>
      <c r="G430" s="72"/>
      <c r="H430" s="72"/>
      <c r="I430" s="72"/>
      <c r="J430" s="72"/>
    </row>
    <row r="431" spans="1:10" s="62" customFormat="1" ht="18">
      <c r="A431" s="70"/>
      <c r="B431" s="70"/>
      <c r="C431" s="70"/>
      <c r="D431" s="70"/>
      <c r="E431" s="70"/>
      <c r="F431" s="70"/>
      <c r="G431" s="72"/>
      <c r="H431" s="72"/>
      <c r="I431" s="72"/>
      <c r="J431" s="72"/>
    </row>
    <row r="432" spans="1:10" s="62" customFormat="1" ht="18">
      <c r="A432" s="70"/>
      <c r="B432" s="70"/>
      <c r="C432" s="70"/>
      <c r="D432" s="70"/>
      <c r="E432" s="70"/>
      <c r="F432" s="70"/>
      <c r="G432" s="72"/>
      <c r="H432" s="72"/>
      <c r="I432" s="72"/>
      <c r="J432" s="72"/>
    </row>
    <row r="433" spans="1:10" s="62" customFormat="1" ht="18">
      <c r="A433" s="70"/>
      <c r="B433" s="70"/>
      <c r="C433" s="70"/>
      <c r="D433" s="70"/>
      <c r="E433" s="70"/>
      <c r="F433" s="70"/>
      <c r="G433" s="72"/>
      <c r="H433" s="72"/>
      <c r="I433" s="72"/>
      <c r="J433" s="72"/>
    </row>
    <row r="434" spans="1:10" s="62" customFormat="1" ht="18">
      <c r="A434" s="70"/>
      <c r="B434" s="70"/>
      <c r="C434" s="70"/>
      <c r="D434" s="70"/>
      <c r="E434" s="70"/>
      <c r="F434" s="70"/>
      <c r="G434" s="72"/>
      <c r="H434" s="72"/>
      <c r="I434" s="72"/>
      <c r="J434" s="72"/>
    </row>
    <row r="435" spans="1:10" s="62" customFormat="1" ht="18">
      <c r="A435" s="77"/>
      <c r="B435" s="70"/>
      <c r="C435" s="70"/>
      <c r="D435" s="70"/>
      <c r="E435" s="70"/>
      <c r="F435" s="70"/>
      <c r="G435" s="173"/>
      <c r="H435" s="173"/>
      <c r="I435" s="173"/>
      <c r="J435" s="173"/>
    </row>
    <row r="436" spans="1:10" s="62" customFormat="1" ht="18">
      <c r="A436" s="77"/>
      <c r="B436" s="69"/>
      <c r="C436" s="70"/>
      <c r="D436" s="70"/>
      <c r="E436" s="70"/>
      <c r="F436" s="70"/>
      <c r="G436" s="70"/>
      <c r="H436" s="70"/>
      <c r="I436" s="70"/>
      <c r="J436" s="70"/>
    </row>
    <row r="437" spans="1:10" s="62" customFormat="1" ht="18">
      <c r="A437" s="77"/>
      <c r="B437" s="70"/>
      <c r="C437" s="70"/>
      <c r="D437" s="70"/>
      <c r="E437" s="70"/>
      <c r="F437" s="70"/>
      <c r="G437" s="70"/>
      <c r="H437" s="70"/>
      <c r="I437" s="70"/>
      <c r="J437" s="171"/>
    </row>
    <row r="438" spans="1:10" s="62" customFormat="1" ht="18">
      <c r="A438" s="77"/>
      <c r="B438" s="70"/>
      <c r="C438" s="70"/>
      <c r="D438" s="70"/>
      <c r="E438" s="70"/>
      <c r="F438" s="70"/>
      <c r="G438" s="70"/>
      <c r="H438" s="70"/>
      <c r="I438" s="70"/>
      <c r="J438" s="171"/>
    </row>
    <row r="439" spans="1:10" s="62" customFormat="1" ht="18">
      <c r="A439" s="77"/>
      <c r="B439" s="70"/>
      <c r="C439" s="70"/>
      <c r="D439" s="70"/>
      <c r="E439" s="70"/>
      <c r="F439" s="70"/>
      <c r="G439" s="70"/>
      <c r="H439" s="70"/>
      <c r="I439" s="70"/>
      <c r="J439" s="171"/>
    </row>
    <row r="440" spans="1:10" s="62" customFormat="1" ht="18">
      <c r="A440" s="77"/>
      <c r="B440" s="70"/>
      <c r="C440" s="70"/>
      <c r="D440" s="70"/>
      <c r="E440" s="70"/>
      <c r="F440" s="70"/>
      <c r="G440" s="70"/>
      <c r="H440" s="70"/>
      <c r="I440" s="70"/>
      <c r="J440" s="155"/>
    </row>
    <row r="441" spans="1:10" s="62" customFormat="1" ht="18">
      <c r="A441" s="77"/>
      <c r="B441" s="70"/>
      <c r="C441" s="70"/>
      <c r="D441" s="70"/>
      <c r="E441" s="70"/>
      <c r="F441" s="70"/>
      <c r="G441" s="70"/>
      <c r="H441" s="70"/>
      <c r="I441" s="70"/>
      <c r="J441" s="171"/>
    </row>
    <row r="442" spans="1:10" s="62" customFormat="1" ht="18">
      <c r="A442" s="77"/>
      <c r="B442" s="70"/>
      <c r="C442" s="70"/>
      <c r="D442" s="70"/>
      <c r="E442" s="70"/>
      <c r="F442" s="70"/>
      <c r="G442" s="70"/>
      <c r="H442" s="70"/>
      <c r="I442" s="70"/>
      <c r="J442" s="171"/>
    </row>
    <row r="443" spans="1:10" s="62" customFormat="1" ht="18">
      <c r="A443" s="77"/>
      <c r="B443" s="70"/>
      <c r="C443" s="70"/>
      <c r="D443" s="70"/>
      <c r="E443" s="70"/>
      <c r="F443" s="70"/>
      <c r="G443" s="70"/>
      <c r="H443" s="70"/>
      <c r="I443" s="70"/>
      <c r="J443" s="163"/>
    </row>
    <row r="444" spans="1:10" s="62" customFormat="1" ht="18">
      <c r="A444" s="77"/>
      <c r="B444" s="70"/>
      <c r="C444" s="70"/>
      <c r="D444" s="70"/>
      <c r="E444" s="70"/>
      <c r="F444" s="70"/>
      <c r="G444" s="70"/>
      <c r="H444" s="70"/>
      <c r="I444" s="70"/>
      <c r="J444" s="163"/>
    </row>
    <row r="445" spans="1:10" s="62" customFormat="1" ht="18">
      <c r="A445" s="77"/>
      <c r="B445" s="70"/>
      <c r="C445" s="70"/>
      <c r="D445" s="70"/>
      <c r="E445" s="70"/>
      <c r="F445" s="70"/>
      <c r="G445" s="70"/>
      <c r="H445" s="70"/>
      <c r="I445" s="70"/>
      <c r="J445" s="171"/>
    </row>
    <row r="446" spans="1:10" s="62" customFormat="1" ht="18">
      <c r="A446" s="77"/>
      <c r="B446" s="70"/>
      <c r="C446" s="70"/>
      <c r="D446" s="70"/>
      <c r="E446" s="70"/>
      <c r="F446" s="70"/>
      <c r="G446" s="70"/>
      <c r="H446" s="70"/>
      <c r="I446" s="70"/>
      <c r="J446" s="70"/>
    </row>
    <row r="447" spans="1:10" s="62" customFormat="1" ht="18">
      <c r="A447" s="77"/>
      <c r="B447" s="70"/>
      <c r="C447" s="70"/>
      <c r="D447" s="70"/>
      <c r="E447" s="70"/>
      <c r="F447" s="70"/>
      <c r="G447" s="70"/>
      <c r="H447" s="70"/>
      <c r="I447" s="70"/>
      <c r="J447" s="70"/>
    </row>
    <row r="448" spans="1:10" s="62" customFormat="1" ht="18">
      <c r="A448" s="77"/>
      <c r="B448" s="70"/>
      <c r="C448" s="70"/>
      <c r="D448" s="70"/>
      <c r="E448" s="70"/>
      <c r="F448" s="70"/>
      <c r="G448" s="70"/>
      <c r="H448" s="70"/>
      <c r="I448" s="70"/>
      <c r="J448" s="70"/>
    </row>
    <row r="449" spans="1:10" s="62" customFormat="1" ht="18">
      <c r="A449" s="77"/>
      <c r="B449" s="70"/>
      <c r="C449" s="70"/>
      <c r="D449" s="70"/>
      <c r="E449" s="70"/>
      <c r="F449" s="70"/>
      <c r="G449" s="70"/>
      <c r="H449" s="70"/>
      <c r="I449" s="70"/>
      <c r="J449" s="70"/>
    </row>
    <row r="450" spans="1:10" s="62" customFormat="1" ht="18">
      <c r="A450" s="77"/>
      <c r="B450" s="70"/>
      <c r="C450" s="70"/>
      <c r="D450" s="70"/>
      <c r="E450" s="70"/>
      <c r="F450" s="70"/>
      <c r="G450" s="70"/>
      <c r="H450" s="70"/>
      <c r="I450" s="70"/>
      <c r="J450" s="70"/>
    </row>
    <row r="451" spans="1:10" s="62" customFormat="1" ht="18">
      <c r="A451" s="77"/>
      <c r="B451" s="70"/>
      <c r="C451" s="70"/>
      <c r="D451" s="70"/>
      <c r="E451" s="70"/>
      <c r="F451" s="70"/>
      <c r="G451" s="70"/>
      <c r="H451" s="70"/>
      <c r="I451" s="70"/>
      <c r="J451" s="70"/>
    </row>
    <row r="452" spans="1:10" s="62" customFormat="1" ht="18">
      <c r="A452" s="77"/>
      <c r="B452" s="69"/>
      <c r="C452" s="70"/>
      <c r="D452" s="70"/>
      <c r="E452" s="70"/>
      <c r="F452" s="70"/>
      <c r="G452" s="70"/>
      <c r="H452" s="70"/>
      <c r="I452" s="70"/>
      <c r="J452" s="70"/>
    </row>
    <row r="453" spans="1:10" s="62" customFormat="1" ht="18">
      <c r="A453" s="77"/>
      <c r="B453" s="69"/>
      <c r="C453" s="70"/>
      <c r="D453" s="70"/>
      <c r="E453" s="70"/>
      <c r="F453" s="70"/>
      <c r="G453" s="70"/>
      <c r="H453" s="70"/>
      <c r="I453" s="70"/>
      <c r="J453" s="70"/>
    </row>
    <row r="454" spans="1:10" s="62" customFormat="1" ht="18">
      <c r="A454" s="77"/>
      <c r="B454" s="70"/>
      <c r="C454" s="70"/>
      <c r="D454" s="70"/>
      <c r="E454" s="70"/>
      <c r="F454" s="70"/>
      <c r="G454" s="70"/>
      <c r="H454" s="70"/>
      <c r="I454" s="70"/>
      <c r="J454" s="70"/>
    </row>
    <row r="455" spans="1:10" s="62" customFormat="1" ht="18">
      <c r="A455" s="77"/>
      <c r="B455" s="70"/>
      <c r="C455" s="70"/>
      <c r="D455" s="70"/>
      <c r="E455" s="70"/>
      <c r="F455" s="70"/>
      <c r="G455" s="70"/>
      <c r="H455" s="70"/>
      <c r="I455" s="70"/>
      <c r="J455" s="70"/>
    </row>
    <row r="456" spans="1:10" s="62" customFormat="1" ht="18">
      <c r="A456" s="77"/>
      <c r="B456" s="70"/>
      <c r="C456" s="70"/>
      <c r="D456" s="70"/>
      <c r="E456" s="70"/>
      <c r="F456" s="70"/>
      <c r="G456" s="70"/>
      <c r="H456" s="70"/>
      <c r="I456" s="70"/>
      <c r="J456" s="70"/>
    </row>
    <row r="457" spans="1:10" s="62" customFormat="1" ht="18">
      <c r="A457" s="77"/>
      <c r="B457" s="70"/>
      <c r="C457" s="70"/>
      <c r="D457" s="70"/>
      <c r="E457" s="70"/>
      <c r="F457" s="70"/>
      <c r="G457" s="70"/>
      <c r="H457" s="70"/>
      <c r="I457" s="70"/>
      <c r="J457" s="70"/>
    </row>
    <row r="458" spans="1:10" s="62" customFormat="1" ht="18">
      <c r="A458" s="77"/>
      <c r="B458" s="70"/>
      <c r="C458" s="70"/>
      <c r="D458" s="70"/>
      <c r="E458" s="70"/>
      <c r="F458" s="70"/>
      <c r="G458" s="70"/>
      <c r="H458" s="70"/>
      <c r="I458" s="70"/>
      <c r="J458" s="70"/>
    </row>
    <row r="459" spans="1:10" s="62" customFormat="1" ht="18">
      <c r="A459" s="77"/>
      <c r="B459" s="70"/>
      <c r="C459" s="70"/>
      <c r="D459" s="70"/>
      <c r="E459" s="70"/>
      <c r="F459" s="70"/>
      <c r="G459" s="70"/>
      <c r="H459" s="70"/>
      <c r="I459" s="70"/>
      <c r="J459" s="70"/>
    </row>
    <row r="460" spans="1:10" s="62" customFormat="1" ht="18">
      <c r="A460" s="77"/>
      <c r="B460" s="70"/>
      <c r="C460" s="70"/>
      <c r="D460" s="70"/>
      <c r="E460" s="70"/>
      <c r="F460" s="70"/>
      <c r="G460" s="70"/>
      <c r="H460" s="70"/>
      <c r="I460" s="70"/>
      <c r="J460" s="70"/>
    </row>
    <row r="461" spans="1:10" s="62" customFormat="1" ht="18">
      <c r="A461" s="77"/>
      <c r="B461" s="70"/>
      <c r="C461" s="70"/>
      <c r="D461" s="70"/>
      <c r="E461" s="70"/>
      <c r="F461" s="70"/>
      <c r="G461" s="70"/>
      <c r="H461" s="70"/>
      <c r="I461" s="70"/>
      <c r="J461" s="70"/>
    </row>
    <row r="462" spans="1:10" s="62" customFormat="1" ht="18">
      <c r="A462" s="77"/>
      <c r="B462" s="69"/>
      <c r="C462" s="70"/>
      <c r="D462" s="70"/>
      <c r="E462" s="70"/>
      <c r="F462" s="70"/>
      <c r="G462" s="70"/>
      <c r="H462" s="70"/>
      <c r="I462" s="70"/>
      <c r="J462" s="70"/>
    </row>
    <row r="463" spans="1:10" s="62" customFormat="1" ht="18">
      <c r="A463" s="77"/>
      <c r="B463" s="69"/>
      <c r="C463" s="70"/>
      <c r="D463" s="70"/>
      <c r="E463" s="70"/>
      <c r="F463" s="70"/>
      <c r="G463" s="70"/>
      <c r="H463" s="70"/>
      <c r="I463" s="70"/>
      <c r="J463" s="70"/>
    </row>
    <row r="464" spans="1:10" s="62" customFormat="1" ht="18">
      <c r="A464" s="77"/>
      <c r="B464" s="70"/>
      <c r="C464" s="70"/>
      <c r="D464" s="70"/>
      <c r="E464" s="70"/>
      <c r="F464" s="70"/>
      <c r="G464" s="70"/>
      <c r="H464" s="70"/>
      <c r="I464" s="70"/>
      <c r="J464" s="70"/>
    </row>
    <row r="465" spans="1:10" s="62" customFormat="1" ht="18">
      <c r="A465" s="77"/>
      <c r="B465" s="70"/>
      <c r="C465" s="70"/>
      <c r="D465" s="70"/>
      <c r="E465" s="70"/>
      <c r="F465" s="70"/>
      <c r="G465" s="70"/>
      <c r="H465" s="70"/>
      <c r="I465" s="70"/>
      <c r="J465" s="70"/>
    </row>
    <row r="466" spans="1:10" s="62" customFormat="1" ht="18">
      <c r="A466" s="77"/>
      <c r="B466" s="70"/>
      <c r="C466" s="70"/>
      <c r="D466" s="70"/>
      <c r="E466" s="70"/>
      <c r="F466" s="70"/>
      <c r="G466" s="70"/>
      <c r="H466" s="70"/>
      <c r="I466" s="70"/>
      <c r="J466" s="70"/>
    </row>
    <row r="467" spans="1:10" s="62" customFormat="1" ht="18">
      <c r="A467" s="77"/>
      <c r="B467" s="70"/>
      <c r="C467" s="70"/>
      <c r="D467" s="70"/>
      <c r="E467" s="70"/>
      <c r="F467" s="70"/>
      <c r="G467" s="70"/>
      <c r="H467" s="70"/>
      <c r="I467" s="70"/>
      <c r="J467" s="70"/>
    </row>
    <row r="468" spans="1:10" s="62" customFormat="1" ht="18">
      <c r="A468" s="77"/>
      <c r="B468" s="70"/>
      <c r="C468" s="70"/>
      <c r="D468" s="70"/>
      <c r="E468" s="70"/>
      <c r="F468" s="70"/>
      <c r="G468" s="70"/>
      <c r="H468" s="70"/>
      <c r="I468" s="70"/>
      <c r="J468" s="70"/>
    </row>
    <row r="469" spans="1:10" s="62" customFormat="1" ht="18">
      <c r="A469" s="77"/>
      <c r="B469" s="69"/>
      <c r="C469" s="70"/>
      <c r="D469" s="70"/>
      <c r="E469" s="70"/>
      <c r="F469" s="70"/>
      <c r="G469" s="70"/>
      <c r="H469" s="70"/>
      <c r="I469" s="70"/>
      <c r="J469" s="70"/>
    </row>
    <row r="470" spans="1:10" s="62" customFormat="1" ht="18">
      <c r="A470" s="70"/>
      <c r="B470" s="69"/>
      <c r="C470" s="70"/>
      <c r="D470" s="70"/>
      <c r="E470" s="70"/>
      <c r="F470" s="70"/>
      <c r="G470" s="70"/>
      <c r="H470" s="70"/>
      <c r="I470" s="70"/>
      <c r="J470" s="70"/>
    </row>
    <row r="471" spans="1:10" s="62" customFormat="1" ht="18">
      <c r="A471" s="70"/>
      <c r="B471" s="70"/>
      <c r="C471" s="70"/>
      <c r="D471" s="70"/>
      <c r="E471" s="70"/>
      <c r="F471" s="70"/>
      <c r="G471" s="70"/>
      <c r="H471" s="70"/>
      <c r="I471" s="70"/>
      <c r="J471" s="70"/>
    </row>
    <row r="472" spans="1:10" s="62" customFormat="1" ht="18">
      <c r="A472" s="77"/>
      <c r="B472" s="70"/>
      <c r="C472" s="70"/>
      <c r="D472" s="70"/>
      <c r="E472" s="70"/>
      <c r="F472" s="70"/>
      <c r="G472" s="70"/>
      <c r="H472" s="70"/>
      <c r="I472" s="70"/>
      <c r="J472" s="70"/>
    </row>
    <row r="473" spans="1:10" s="62" customFormat="1" ht="18">
      <c r="A473" s="77"/>
      <c r="B473" s="70"/>
      <c r="C473" s="70"/>
      <c r="D473" s="70"/>
      <c r="E473" s="70"/>
      <c r="F473" s="70"/>
      <c r="G473" s="70"/>
      <c r="H473" s="70"/>
      <c r="I473" s="70"/>
      <c r="J473" s="70"/>
    </row>
    <row r="474" spans="1:10" s="62" customFormat="1" ht="18">
      <c r="A474" s="77"/>
      <c r="B474" s="69"/>
      <c r="C474" s="70"/>
      <c r="D474" s="70"/>
      <c r="E474" s="70"/>
      <c r="F474" s="70"/>
      <c r="G474" s="70"/>
      <c r="H474" s="70"/>
      <c r="I474" s="70"/>
      <c r="J474" s="70"/>
    </row>
    <row r="475" spans="1:10" s="62" customFormat="1" ht="18">
      <c r="A475" s="77"/>
      <c r="B475" s="70"/>
      <c r="C475" s="70"/>
      <c r="D475" s="70"/>
      <c r="E475" s="70"/>
      <c r="F475" s="70"/>
      <c r="G475" s="70"/>
      <c r="H475" s="70"/>
      <c r="I475" s="70"/>
      <c r="J475" s="70"/>
    </row>
    <row r="476" spans="1:10" s="62" customFormat="1" ht="18">
      <c r="A476" s="77"/>
      <c r="B476" s="70"/>
      <c r="C476" s="70"/>
      <c r="D476" s="70"/>
      <c r="E476" s="70"/>
      <c r="F476" s="70"/>
      <c r="G476" s="70"/>
      <c r="H476" s="70"/>
      <c r="I476" s="70"/>
      <c r="J476" s="70"/>
    </row>
    <row r="477" spans="1:10" s="62" customFormat="1" ht="18">
      <c r="A477" s="77"/>
      <c r="B477" s="70"/>
      <c r="C477" s="70"/>
      <c r="D477" s="70"/>
      <c r="E477" s="70"/>
      <c r="F477" s="70"/>
      <c r="G477" s="70"/>
      <c r="H477" s="70"/>
      <c r="I477" s="70"/>
      <c r="J477" s="70"/>
    </row>
    <row r="478" spans="1:10" s="62" customFormat="1" ht="18">
      <c r="A478" s="77"/>
      <c r="B478" s="70"/>
      <c r="C478" s="70"/>
      <c r="D478" s="70"/>
      <c r="E478" s="70"/>
      <c r="F478" s="70"/>
      <c r="G478" s="70"/>
      <c r="H478" s="70"/>
      <c r="I478" s="70"/>
      <c r="J478" s="70"/>
    </row>
    <row r="479" spans="1:10" s="62" customFormat="1" ht="18">
      <c r="A479" s="77"/>
      <c r="B479" s="69"/>
      <c r="C479" s="70"/>
      <c r="D479" s="70"/>
      <c r="E479" s="70"/>
      <c r="F479" s="70"/>
      <c r="G479" s="70"/>
      <c r="H479" s="70"/>
      <c r="I479" s="70"/>
      <c r="J479" s="70"/>
    </row>
    <row r="480" spans="1:10" s="62" customFormat="1" ht="18">
      <c r="A480" s="70"/>
      <c r="B480" s="69"/>
      <c r="C480" s="70"/>
      <c r="D480" s="70"/>
      <c r="E480" s="70"/>
      <c r="F480" s="70"/>
      <c r="G480" s="70"/>
      <c r="H480" s="70"/>
      <c r="I480" s="70"/>
      <c r="J480" s="70"/>
    </row>
    <row r="481" spans="1:10" s="62" customFormat="1" ht="18">
      <c r="A481" s="70"/>
      <c r="B481" s="70"/>
      <c r="C481" s="70"/>
      <c r="D481" s="70"/>
      <c r="E481" s="70"/>
      <c r="F481" s="70"/>
      <c r="G481" s="70"/>
      <c r="H481" s="70"/>
      <c r="I481" s="70"/>
      <c r="J481" s="70"/>
    </row>
    <row r="482" spans="1:10" s="62" customFormat="1" ht="18">
      <c r="A482" s="77"/>
      <c r="B482" s="70"/>
      <c r="C482" s="70"/>
      <c r="D482" s="70"/>
      <c r="E482" s="70"/>
      <c r="F482" s="70"/>
      <c r="G482" s="70"/>
      <c r="H482" s="70"/>
      <c r="I482" s="70"/>
      <c r="J482" s="70"/>
    </row>
    <row r="483" spans="1:10" s="62" customFormat="1" ht="18">
      <c r="A483" s="70"/>
      <c r="B483" s="69"/>
      <c r="C483" s="70"/>
      <c r="D483" s="70"/>
      <c r="E483" s="70"/>
      <c r="F483" s="70"/>
      <c r="G483" s="70"/>
      <c r="H483" s="70"/>
      <c r="I483" s="70"/>
      <c r="J483" s="70"/>
    </row>
    <row r="484" spans="1:10" s="62" customFormat="1" ht="18">
      <c r="A484" s="70"/>
      <c r="B484" s="70"/>
      <c r="C484" s="70"/>
      <c r="D484" s="70"/>
      <c r="E484" s="70"/>
      <c r="F484" s="70"/>
      <c r="G484" s="70"/>
      <c r="H484" s="70"/>
      <c r="I484" s="70"/>
      <c r="J484" s="70"/>
    </row>
    <row r="485" spans="1:10" s="62" customFormat="1" ht="18">
      <c r="A485" s="70"/>
      <c r="B485" s="70"/>
      <c r="C485" s="70"/>
      <c r="D485" s="70"/>
      <c r="E485" s="70"/>
      <c r="F485" s="70"/>
      <c r="G485" s="70"/>
      <c r="H485" s="70"/>
      <c r="I485" s="70"/>
      <c r="J485" s="70"/>
    </row>
    <row r="486" spans="1:10" s="62" customFormat="1" ht="18">
      <c r="A486" s="70"/>
      <c r="B486" s="70"/>
      <c r="C486" s="70"/>
      <c r="D486" s="70"/>
      <c r="E486" s="70"/>
      <c r="F486" s="70"/>
      <c r="G486" s="70"/>
      <c r="H486" s="70"/>
      <c r="I486" s="70"/>
      <c r="J486" s="70"/>
    </row>
    <row r="487" spans="1:10" s="62" customFormat="1" ht="18">
      <c r="A487" s="70"/>
      <c r="B487" s="70"/>
      <c r="C487" s="70"/>
      <c r="D487" s="70"/>
      <c r="E487" s="70"/>
      <c r="F487" s="70"/>
      <c r="G487" s="70"/>
      <c r="H487" s="70"/>
      <c r="I487" s="70"/>
      <c r="J487" s="70"/>
    </row>
    <row r="488" spans="1:10" s="62" customFormat="1" ht="18">
      <c r="A488" s="70"/>
      <c r="B488" s="70"/>
      <c r="C488" s="70"/>
      <c r="D488" s="70"/>
      <c r="E488" s="70"/>
      <c r="F488" s="70"/>
      <c r="G488" s="70"/>
      <c r="H488" s="70"/>
      <c r="I488" s="70"/>
      <c r="J488" s="70"/>
    </row>
    <row r="489" spans="1:10" s="62" customFormat="1" ht="18">
      <c r="A489" s="70"/>
      <c r="B489" s="70"/>
      <c r="C489" s="70"/>
      <c r="D489" s="70"/>
      <c r="E489" s="70"/>
      <c r="F489" s="70"/>
      <c r="G489" s="70"/>
      <c r="H489" s="70"/>
      <c r="I489" s="70"/>
      <c r="J489" s="70"/>
    </row>
    <row r="490" spans="1:10" s="62" customFormat="1" ht="18">
      <c r="A490" s="70"/>
      <c r="B490" s="70"/>
      <c r="C490" s="70"/>
      <c r="D490" s="70"/>
      <c r="E490" s="70"/>
      <c r="F490" s="70"/>
      <c r="G490" s="70"/>
      <c r="H490" s="70"/>
      <c r="I490" s="70"/>
      <c r="J490" s="70"/>
    </row>
    <row r="491" spans="1:10" s="62" customFormat="1" ht="18">
      <c r="A491" s="70"/>
      <c r="B491" s="70"/>
      <c r="C491" s="70"/>
      <c r="D491" s="70"/>
      <c r="E491" s="70"/>
      <c r="F491" s="70"/>
      <c r="G491" s="70"/>
      <c r="H491" s="70"/>
      <c r="I491" s="70"/>
      <c r="J491" s="70"/>
    </row>
    <row r="492" spans="1:10" s="62" customFormat="1" ht="18">
      <c r="A492" s="70"/>
      <c r="B492" s="70"/>
      <c r="C492" s="70"/>
      <c r="D492" s="70"/>
      <c r="E492" s="70"/>
      <c r="F492" s="70"/>
      <c r="G492" s="70"/>
      <c r="H492" s="70"/>
      <c r="I492" s="70"/>
      <c r="J492" s="70"/>
    </row>
    <row r="493" spans="1:10" s="62" customFormat="1" ht="18">
      <c r="A493" s="70"/>
      <c r="B493" s="70"/>
      <c r="C493" s="70"/>
      <c r="D493" s="70"/>
      <c r="E493" s="70"/>
      <c r="F493" s="70"/>
      <c r="G493" s="70"/>
      <c r="H493" s="70"/>
      <c r="I493" s="70"/>
      <c r="J493" s="70"/>
    </row>
    <row r="494" spans="1:10" s="62" customFormat="1" ht="18">
      <c r="A494" s="70"/>
      <c r="B494" s="70"/>
      <c r="C494" s="70"/>
      <c r="D494" s="70"/>
      <c r="E494" s="70"/>
      <c r="F494" s="70"/>
      <c r="G494" s="70"/>
      <c r="H494" s="70"/>
      <c r="I494" s="70"/>
      <c r="J494" s="70"/>
    </row>
    <row r="495" spans="1:10" s="62" customFormat="1" ht="18">
      <c r="A495" s="70"/>
      <c r="B495" s="70"/>
      <c r="C495" s="70"/>
      <c r="D495" s="70"/>
      <c r="E495" s="70"/>
      <c r="F495" s="70"/>
      <c r="G495" s="70"/>
      <c r="H495" s="70"/>
      <c r="I495" s="70"/>
      <c r="J495" s="70"/>
    </row>
    <row r="496" spans="1:10" s="62" customFormat="1" ht="18">
      <c r="A496" s="70"/>
      <c r="B496" s="70"/>
      <c r="C496" s="70"/>
      <c r="D496" s="70"/>
      <c r="E496" s="70"/>
      <c r="F496" s="70"/>
      <c r="G496" s="70"/>
      <c r="H496" s="70"/>
      <c r="I496" s="70"/>
      <c r="J496" s="70"/>
    </row>
    <row r="497" spans="1:10" s="62" customFormat="1" ht="18">
      <c r="A497" s="70"/>
      <c r="B497" s="70"/>
      <c r="C497" s="70"/>
      <c r="D497" s="70"/>
      <c r="E497" s="70"/>
      <c r="F497" s="70"/>
      <c r="G497" s="70"/>
      <c r="H497" s="70"/>
      <c r="I497" s="70"/>
      <c r="J497" s="70"/>
    </row>
    <row r="498" spans="1:10" s="62" customFormat="1" ht="18">
      <c r="A498" s="70"/>
      <c r="B498" s="70"/>
      <c r="C498" s="70"/>
      <c r="D498" s="70"/>
      <c r="E498" s="70"/>
      <c r="F498" s="70"/>
      <c r="G498" s="70"/>
      <c r="H498" s="70"/>
      <c r="I498" s="70"/>
      <c r="J498" s="70"/>
    </row>
    <row r="499" spans="1:10" s="62" customFormat="1" ht="18">
      <c r="A499" s="70"/>
      <c r="B499" s="70"/>
      <c r="C499" s="70"/>
      <c r="D499" s="70"/>
      <c r="E499" s="70"/>
      <c r="F499" s="70"/>
      <c r="G499" s="70"/>
      <c r="H499" s="70"/>
      <c r="I499" s="70"/>
      <c r="J499" s="70"/>
    </row>
    <row r="500" spans="1:10" s="62" customFormat="1" ht="18">
      <c r="A500" s="70"/>
      <c r="B500" s="70"/>
      <c r="C500" s="70"/>
      <c r="D500" s="70"/>
      <c r="E500" s="70"/>
      <c r="F500" s="70"/>
      <c r="G500" s="70"/>
      <c r="H500" s="70"/>
      <c r="I500" s="70"/>
      <c r="J500" s="70"/>
    </row>
    <row r="501" spans="1:10" s="62" customFormat="1" ht="18">
      <c r="A501" s="70"/>
      <c r="B501" s="70"/>
      <c r="C501" s="70"/>
      <c r="D501" s="70"/>
      <c r="E501" s="70"/>
      <c r="F501" s="70"/>
      <c r="G501" s="70"/>
      <c r="H501" s="70"/>
      <c r="I501" s="70"/>
      <c r="J501" s="70"/>
    </row>
    <row r="502" spans="1:10" s="62" customFormat="1" ht="18">
      <c r="A502" s="70"/>
      <c r="B502" s="70"/>
      <c r="C502" s="70"/>
      <c r="D502" s="70"/>
      <c r="E502" s="70"/>
      <c r="F502" s="70"/>
      <c r="G502" s="70"/>
      <c r="H502" s="70"/>
      <c r="I502" s="70"/>
      <c r="J502" s="70"/>
    </row>
    <row r="503" spans="1:10" s="62" customFormat="1" ht="18">
      <c r="A503" s="70"/>
      <c r="B503" s="70"/>
      <c r="C503" s="70"/>
      <c r="D503" s="70"/>
      <c r="E503" s="70"/>
      <c r="F503" s="70"/>
      <c r="G503" s="70"/>
      <c r="H503" s="70"/>
      <c r="I503" s="70"/>
      <c r="J503" s="70"/>
    </row>
    <row r="504" spans="1:10" s="62" customFormat="1" ht="18">
      <c r="A504" s="70"/>
      <c r="B504" s="70"/>
      <c r="C504" s="70"/>
      <c r="D504" s="70"/>
      <c r="E504" s="70"/>
      <c r="F504" s="70"/>
      <c r="G504" s="70"/>
      <c r="H504" s="70"/>
      <c r="I504" s="70"/>
      <c r="J504" s="70"/>
    </row>
    <row r="505" spans="1:10" s="62" customFormat="1" ht="18">
      <c r="A505" s="70"/>
      <c r="B505" s="70"/>
      <c r="C505" s="70"/>
      <c r="D505" s="70"/>
      <c r="E505" s="70"/>
      <c r="F505" s="70"/>
      <c r="G505" s="70"/>
      <c r="H505" s="70"/>
      <c r="I505" s="70"/>
      <c r="J505" s="70"/>
    </row>
    <row r="506" spans="1:10" s="62" customFormat="1" ht="18">
      <c r="A506" s="70"/>
      <c r="B506" s="70"/>
      <c r="C506" s="70"/>
      <c r="D506" s="70"/>
      <c r="E506" s="70"/>
      <c r="F506" s="70"/>
      <c r="G506" s="70"/>
      <c r="H506" s="70"/>
      <c r="I506" s="70"/>
      <c r="J506" s="70"/>
    </row>
    <row r="507" spans="1:10" s="62" customFormat="1" ht="18">
      <c r="A507" s="70"/>
      <c r="B507" s="70"/>
      <c r="C507" s="70"/>
      <c r="D507" s="70"/>
      <c r="E507" s="70"/>
      <c r="F507" s="70"/>
      <c r="G507" s="70"/>
      <c r="H507" s="70"/>
      <c r="I507" s="70"/>
      <c r="J507" s="70"/>
    </row>
    <row r="508" spans="1:10" s="62" customFormat="1" ht="18">
      <c r="A508" s="70"/>
      <c r="B508" s="70"/>
      <c r="C508" s="70"/>
      <c r="D508" s="70"/>
      <c r="E508" s="70"/>
      <c r="F508" s="70"/>
      <c r="G508" s="70"/>
      <c r="H508" s="70"/>
      <c r="I508" s="70"/>
      <c r="J508" s="70"/>
    </row>
    <row r="509" spans="1:10" s="62" customFormat="1" ht="18">
      <c r="A509" s="70"/>
      <c r="B509" s="70"/>
      <c r="C509" s="70"/>
      <c r="D509" s="70"/>
      <c r="E509" s="70"/>
      <c r="F509" s="70"/>
      <c r="G509" s="70"/>
      <c r="H509" s="70"/>
      <c r="I509" s="70"/>
      <c r="J509" s="70"/>
    </row>
    <row r="510" spans="1:10" s="62" customFormat="1" ht="18">
      <c r="A510" s="70"/>
      <c r="B510" s="70"/>
      <c r="C510" s="70"/>
      <c r="D510" s="70"/>
      <c r="E510" s="70"/>
      <c r="F510" s="70"/>
      <c r="G510" s="70"/>
      <c r="H510" s="70"/>
      <c r="I510" s="70"/>
      <c r="J510" s="70"/>
    </row>
    <row r="511" spans="1:10" s="62" customFormat="1" ht="18">
      <c r="A511" s="70"/>
      <c r="B511" s="70"/>
      <c r="C511" s="70"/>
      <c r="D511" s="70"/>
      <c r="E511" s="70"/>
      <c r="F511" s="70"/>
      <c r="G511" s="70"/>
      <c r="H511" s="70"/>
      <c r="I511" s="70"/>
      <c r="J511" s="70"/>
    </row>
    <row r="512" spans="1:10" s="62" customFormat="1" ht="18">
      <c r="A512" s="70"/>
      <c r="B512" s="70"/>
      <c r="C512" s="70"/>
      <c r="D512" s="70"/>
      <c r="E512" s="70"/>
      <c r="F512" s="70"/>
      <c r="G512" s="70"/>
      <c r="H512" s="70"/>
      <c r="I512" s="70"/>
      <c r="J512" s="70"/>
    </row>
    <row r="513" spans="1:10" s="62" customFormat="1" ht="18">
      <c r="A513" s="171"/>
      <c r="B513" s="70"/>
      <c r="C513" s="70"/>
      <c r="D513" s="70"/>
      <c r="E513" s="70"/>
      <c r="F513" s="70"/>
      <c r="G513" s="70"/>
      <c r="H513" s="70"/>
      <c r="I513" s="70"/>
      <c r="J513" s="70"/>
    </row>
    <row r="514" spans="1:10" s="62" customFormat="1" ht="18">
      <c r="A514" s="70"/>
      <c r="B514" s="171"/>
      <c r="C514" s="171"/>
      <c r="D514" s="171"/>
      <c r="E514" s="171"/>
      <c r="F514" s="171"/>
      <c r="G514" s="171"/>
      <c r="H514" s="171"/>
      <c r="I514" s="171"/>
      <c r="J514" s="171"/>
    </row>
    <row r="515" spans="1:10" s="62" customFormat="1" ht="18">
      <c r="A515" s="171"/>
      <c r="B515" s="70"/>
      <c r="C515" s="70"/>
      <c r="D515" s="70"/>
      <c r="E515" s="70"/>
      <c r="F515" s="70"/>
      <c r="G515" s="70"/>
      <c r="H515" s="70"/>
      <c r="I515" s="70"/>
      <c r="J515" s="70"/>
    </row>
    <row r="516" spans="1:10" s="62" customFormat="1" ht="18">
      <c r="A516" s="70"/>
      <c r="B516" s="171"/>
      <c r="C516" s="171"/>
      <c r="D516" s="171"/>
      <c r="E516" s="171"/>
      <c r="F516" s="171"/>
      <c r="G516" s="171"/>
      <c r="H516" s="171"/>
      <c r="I516" s="171"/>
      <c r="J516" s="171"/>
    </row>
    <row r="517" spans="1:10" s="62" customFormat="1" ht="18">
      <c r="A517" s="70"/>
      <c r="B517" s="70"/>
      <c r="C517" s="70"/>
      <c r="D517" s="70"/>
      <c r="E517" s="70"/>
      <c r="F517" s="70"/>
      <c r="G517" s="70"/>
      <c r="H517" s="70"/>
      <c r="I517" s="70"/>
      <c r="J517" s="70"/>
    </row>
    <row r="518" spans="1:10" s="62" customFormat="1" ht="18">
      <c r="A518" s="70"/>
      <c r="B518" s="70"/>
      <c r="C518" s="70"/>
      <c r="D518" s="70"/>
      <c r="E518" s="70"/>
      <c r="F518" s="70"/>
      <c r="G518" s="70"/>
      <c r="H518" s="70"/>
      <c r="I518" s="70"/>
      <c r="J518" s="70"/>
    </row>
    <row r="519" spans="1:10" s="62" customFormat="1" ht="18">
      <c r="A519" s="70"/>
      <c r="B519" s="70"/>
      <c r="C519" s="70"/>
      <c r="D519" s="70"/>
      <c r="E519" s="70"/>
      <c r="F519" s="70"/>
      <c r="G519" s="70"/>
      <c r="H519" s="70"/>
      <c r="I519" s="70"/>
      <c r="J519" s="70"/>
    </row>
    <row r="520" spans="1:10" s="62" customFormat="1" ht="18">
      <c r="A520" s="70"/>
      <c r="B520" s="70"/>
      <c r="C520" s="70"/>
      <c r="D520" s="70"/>
      <c r="E520" s="70"/>
      <c r="F520" s="70"/>
      <c r="G520" s="70"/>
      <c r="H520" s="70"/>
      <c r="I520" s="70"/>
      <c r="J520" s="70"/>
    </row>
    <row r="521" spans="1:10" s="62" customFormat="1" ht="18">
      <c r="A521" s="70"/>
      <c r="B521" s="70"/>
      <c r="C521" s="70"/>
      <c r="D521" s="70"/>
      <c r="E521" s="70"/>
      <c r="F521" s="70"/>
      <c r="G521" s="70"/>
      <c r="H521" s="70"/>
      <c r="I521" s="70"/>
      <c r="J521" s="70"/>
    </row>
    <row r="522" spans="1:10" s="62" customFormat="1" ht="18">
      <c r="A522" s="70"/>
      <c r="B522" s="70"/>
      <c r="C522" s="70"/>
      <c r="D522" s="70"/>
      <c r="E522" s="70"/>
      <c r="F522" s="70"/>
      <c r="G522" s="70"/>
      <c r="H522" s="70"/>
      <c r="I522" s="70"/>
      <c r="J522" s="70"/>
    </row>
    <row r="523" spans="1:10" s="62" customFormat="1" ht="18">
      <c r="A523" s="70"/>
      <c r="B523" s="70"/>
      <c r="C523" s="70"/>
      <c r="D523" s="70"/>
      <c r="E523" s="70"/>
      <c r="F523" s="70"/>
      <c r="G523" s="70"/>
      <c r="H523" s="70"/>
      <c r="I523" s="70"/>
      <c r="J523" s="70"/>
    </row>
    <row r="524" spans="1:10" s="62" customFormat="1" ht="18">
      <c r="A524" s="70"/>
      <c r="B524" s="70"/>
      <c r="C524" s="70"/>
      <c r="D524" s="70"/>
      <c r="E524" s="70"/>
      <c r="F524" s="70"/>
      <c r="G524" s="70"/>
      <c r="H524" s="70"/>
      <c r="I524" s="70"/>
      <c r="J524" s="70"/>
    </row>
    <row r="525" spans="1:10" s="62" customFormat="1" ht="18">
      <c r="A525" s="70"/>
      <c r="B525" s="70"/>
      <c r="C525" s="70"/>
      <c r="D525" s="70"/>
      <c r="E525" s="70"/>
      <c r="F525" s="70"/>
      <c r="G525" s="70"/>
      <c r="H525" s="70"/>
      <c r="I525" s="70"/>
      <c r="J525" s="70"/>
    </row>
    <row r="526" spans="1:10" s="62" customFormat="1" ht="18">
      <c r="A526" s="70"/>
      <c r="B526" s="70"/>
      <c r="C526" s="70"/>
      <c r="D526" s="70"/>
      <c r="E526" s="70"/>
      <c r="F526" s="70"/>
      <c r="G526" s="70"/>
      <c r="H526" s="70"/>
      <c r="I526" s="70"/>
      <c r="J526" s="70"/>
    </row>
    <row r="527" spans="1:10" s="62" customFormat="1" ht="18">
      <c r="A527" s="70"/>
      <c r="B527" s="70"/>
      <c r="C527" s="70"/>
      <c r="D527" s="70"/>
      <c r="E527" s="70"/>
      <c r="F527" s="70"/>
      <c r="G527" s="70"/>
      <c r="H527" s="70"/>
      <c r="I527" s="70"/>
      <c r="J527" s="70"/>
    </row>
    <row r="528" spans="1:10" s="62" customFormat="1" ht="18">
      <c r="A528" s="70"/>
      <c r="B528" s="70"/>
      <c r="C528" s="70"/>
      <c r="D528" s="70"/>
      <c r="E528" s="70"/>
      <c r="F528" s="70"/>
      <c r="G528" s="70"/>
      <c r="H528" s="70"/>
      <c r="I528" s="70"/>
      <c r="J528" s="70"/>
    </row>
    <row r="529" spans="1:10" s="62" customFormat="1" ht="18">
      <c r="A529" s="70"/>
      <c r="B529" s="70"/>
      <c r="C529" s="70"/>
      <c r="D529" s="70"/>
      <c r="E529" s="70"/>
      <c r="F529" s="70"/>
      <c r="G529" s="70"/>
      <c r="H529" s="70"/>
      <c r="I529" s="70"/>
      <c r="J529" s="70"/>
    </row>
    <row r="530" spans="1:10" s="62" customFormat="1" ht="18">
      <c r="A530" s="70"/>
      <c r="B530" s="70"/>
      <c r="C530" s="70"/>
      <c r="D530" s="70"/>
      <c r="E530" s="70"/>
      <c r="F530" s="70"/>
      <c r="G530" s="70"/>
      <c r="H530" s="70"/>
      <c r="I530" s="70"/>
      <c r="J530" s="70"/>
    </row>
    <row r="531" spans="1:10" s="62" customFormat="1" ht="18">
      <c r="A531" s="70"/>
      <c r="B531" s="70"/>
      <c r="C531" s="70"/>
      <c r="D531" s="70"/>
      <c r="E531" s="70"/>
      <c r="F531" s="70"/>
      <c r="G531" s="70"/>
      <c r="H531" s="70"/>
      <c r="I531" s="70"/>
      <c r="J531" s="70"/>
    </row>
    <row r="532" spans="1:10" s="62" customFormat="1" ht="18">
      <c r="A532" s="70"/>
      <c r="B532" s="70"/>
      <c r="C532" s="70"/>
      <c r="D532" s="70"/>
      <c r="E532" s="70"/>
      <c r="F532" s="70"/>
      <c r="G532" s="70"/>
      <c r="H532" s="70"/>
      <c r="I532" s="70"/>
      <c r="J532" s="70"/>
    </row>
    <row r="533" spans="1:10" s="62" customFormat="1" ht="18">
      <c r="A533" s="70"/>
      <c r="B533" s="70"/>
      <c r="C533" s="70"/>
      <c r="D533" s="70"/>
      <c r="E533" s="70"/>
      <c r="F533" s="70"/>
      <c r="G533" s="70"/>
      <c r="H533" s="70"/>
      <c r="I533" s="70"/>
      <c r="J533" s="70"/>
    </row>
    <row r="534" spans="1:10" s="62" customFormat="1" ht="18">
      <c r="A534" s="70"/>
      <c r="B534" s="70"/>
      <c r="C534" s="70"/>
      <c r="D534" s="70"/>
      <c r="E534" s="70"/>
      <c r="F534" s="70"/>
      <c r="G534" s="70"/>
      <c r="H534" s="70"/>
      <c r="I534" s="70"/>
      <c r="J534" s="70"/>
    </row>
    <row r="535" spans="1:10" s="62" customFormat="1" ht="18">
      <c r="A535" s="70"/>
      <c r="B535" s="70"/>
      <c r="C535" s="70"/>
      <c r="D535" s="70"/>
      <c r="E535" s="70"/>
      <c r="F535" s="70"/>
      <c r="G535" s="70"/>
      <c r="H535" s="70"/>
      <c r="I535" s="70"/>
      <c r="J535" s="70"/>
    </row>
    <row r="536" spans="1:10" s="62" customFormat="1" ht="18">
      <c r="A536" s="70"/>
      <c r="B536" s="70"/>
      <c r="C536" s="70"/>
      <c r="D536" s="70"/>
      <c r="E536" s="70"/>
      <c r="F536" s="70"/>
      <c r="G536" s="70"/>
      <c r="H536" s="70"/>
      <c r="I536" s="70"/>
      <c r="J536" s="70"/>
    </row>
    <row r="537" spans="1:10" s="62" customFormat="1" ht="18">
      <c r="A537" s="70"/>
      <c r="B537" s="70"/>
      <c r="C537" s="70"/>
      <c r="D537" s="70"/>
      <c r="E537" s="70"/>
      <c r="F537" s="70"/>
      <c r="G537" s="70"/>
      <c r="H537" s="70"/>
      <c r="I537" s="70"/>
      <c r="J537" s="70"/>
    </row>
    <row r="538" spans="1:10" s="62" customFormat="1" ht="18">
      <c r="A538" s="70"/>
      <c r="B538" s="70"/>
      <c r="C538" s="70"/>
      <c r="D538" s="70"/>
      <c r="E538" s="70"/>
      <c r="F538" s="70"/>
      <c r="G538" s="70"/>
      <c r="H538" s="70"/>
      <c r="I538" s="70"/>
      <c r="J538" s="70"/>
    </row>
    <row r="539" spans="1:10" s="62" customFormat="1" ht="18">
      <c r="A539" s="70"/>
      <c r="B539" s="70"/>
      <c r="C539" s="70"/>
      <c r="D539" s="70"/>
      <c r="E539" s="70"/>
      <c r="F539" s="70"/>
      <c r="G539" s="70"/>
      <c r="H539" s="70"/>
      <c r="I539" s="70"/>
      <c r="J539" s="70"/>
    </row>
    <row r="540" spans="1:10" s="62" customFormat="1" ht="18">
      <c r="A540" s="70"/>
      <c r="B540" s="70"/>
      <c r="C540" s="70"/>
      <c r="D540" s="70"/>
      <c r="E540" s="70"/>
      <c r="F540" s="70"/>
      <c r="G540" s="70"/>
      <c r="H540" s="70"/>
      <c r="I540" s="70"/>
      <c r="J540" s="70"/>
    </row>
    <row r="541" spans="1:10" s="62" customFormat="1" ht="18">
      <c r="A541" s="70"/>
      <c r="B541" s="70"/>
      <c r="C541" s="70"/>
      <c r="D541" s="70"/>
      <c r="E541" s="70"/>
      <c r="F541" s="70"/>
      <c r="G541" s="70"/>
      <c r="H541" s="70"/>
      <c r="I541" s="70"/>
      <c r="J541" s="70"/>
    </row>
    <row r="542" spans="1:10" s="62" customFormat="1" ht="18">
      <c r="A542" s="70"/>
      <c r="B542" s="70"/>
      <c r="C542" s="70"/>
      <c r="D542" s="70"/>
      <c r="E542" s="70"/>
      <c r="F542" s="70"/>
      <c r="G542" s="70"/>
      <c r="H542" s="70"/>
      <c r="I542" s="70"/>
      <c r="J542" s="70"/>
    </row>
    <row r="543" spans="1:10" s="62" customFormat="1" ht="18">
      <c r="A543" s="70"/>
      <c r="B543" s="70"/>
      <c r="C543" s="70"/>
      <c r="D543" s="70"/>
      <c r="E543" s="70"/>
      <c r="F543" s="70"/>
      <c r="G543" s="70"/>
      <c r="H543" s="70"/>
      <c r="I543" s="70"/>
      <c r="J543" s="70"/>
    </row>
    <row r="544" spans="1:10" s="62" customFormat="1" ht="18">
      <c r="A544" s="70"/>
      <c r="B544" s="70"/>
      <c r="C544" s="70"/>
      <c r="D544" s="70"/>
      <c r="E544" s="70"/>
      <c r="F544" s="70"/>
      <c r="G544" s="70"/>
      <c r="H544" s="70"/>
      <c r="I544" s="70"/>
      <c r="J544" s="70"/>
    </row>
    <row r="545" spans="1:10" s="62" customFormat="1" ht="18">
      <c r="A545" s="70"/>
      <c r="B545" s="70"/>
      <c r="C545" s="70"/>
      <c r="D545" s="70"/>
      <c r="E545" s="70"/>
      <c r="F545" s="70"/>
      <c r="G545" s="70"/>
      <c r="H545" s="70"/>
      <c r="I545" s="70"/>
      <c r="J545" s="70"/>
    </row>
    <row r="546" spans="1:10" s="62" customFormat="1" ht="18">
      <c r="A546" s="70"/>
      <c r="B546" s="70"/>
      <c r="C546" s="70"/>
      <c r="D546" s="70"/>
      <c r="E546" s="70"/>
      <c r="F546" s="70"/>
      <c r="G546" s="70"/>
      <c r="H546" s="70"/>
      <c r="I546" s="70"/>
      <c r="J546" s="70"/>
    </row>
    <row r="547" spans="1:10" s="62" customFormat="1" ht="18">
      <c r="A547" s="70"/>
      <c r="B547" s="70"/>
      <c r="C547" s="70"/>
      <c r="D547" s="70"/>
      <c r="E547" s="70"/>
      <c r="F547" s="70"/>
      <c r="G547" s="70"/>
      <c r="H547" s="70"/>
      <c r="I547" s="70"/>
      <c r="J547" s="70"/>
    </row>
    <row r="548" spans="2:10" ht="18">
      <c r="B548" s="70"/>
      <c r="C548" s="70"/>
      <c r="D548" s="70"/>
      <c r="E548" s="70"/>
      <c r="F548" s="70"/>
      <c r="G548" s="70"/>
      <c r="H548" s="70"/>
      <c r="I548" s="70"/>
      <c r="J548" s="70"/>
    </row>
  </sheetData>
  <mergeCells count="42">
    <mergeCell ref="B190:I190"/>
    <mergeCell ref="E143:F143"/>
    <mergeCell ref="G143:I143"/>
    <mergeCell ref="B48:C48"/>
    <mergeCell ref="B85:J85"/>
    <mergeCell ref="B90:J90"/>
    <mergeCell ref="B31:J31"/>
    <mergeCell ref="B36:J36"/>
    <mergeCell ref="D209:E209"/>
    <mergeCell ref="B208:C208"/>
    <mergeCell ref="D208:E208"/>
    <mergeCell ref="B209:C209"/>
    <mergeCell ref="B175:I175"/>
    <mergeCell ref="B206:I206"/>
    <mergeCell ref="B128:J128"/>
    <mergeCell ref="B41:J41"/>
    <mergeCell ref="B9:J9"/>
    <mergeCell ref="B11:J11"/>
    <mergeCell ref="B21:J21"/>
    <mergeCell ref="B26:J26"/>
    <mergeCell ref="I14:J14"/>
    <mergeCell ref="B16:J16"/>
    <mergeCell ref="M99:S99"/>
    <mergeCell ref="B185:I185"/>
    <mergeCell ref="B155:I155"/>
    <mergeCell ref="B156:I156"/>
    <mergeCell ref="B157:I157"/>
    <mergeCell ref="B99:J99"/>
    <mergeCell ref="B133:J133"/>
    <mergeCell ref="B158:I158"/>
    <mergeCell ref="B115:J115"/>
    <mergeCell ref="B163:J163"/>
    <mergeCell ref="A312:J312"/>
    <mergeCell ref="B221:J221"/>
    <mergeCell ref="B226:J226"/>
    <mergeCell ref="B210:C210"/>
    <mergeCell ref="D210:E210"/>
    <mergeCell ref="B213:J213"/>
    <mergeCell ref="B216:J216"/>
    <mergeCell ref="B211:C211"/>
    <mergeCell ref="B244:J244"/>
    <mergeCell ref="D211:E211"/>
  </mergeCells>
  <printOptions horizontalCentered="1"/>
  <pageMargins left="0.25" right="0.25" top="0" bottom="0" header="0.25" footer="0"/>
  <pageSetup firstPageNumber="5" useFirstPageNumber="1" horizontalDpi="600" verticalDpi="600" orientation="portrait" paperSize="9" scale="51" r:id="rId1"/>
  <headerFooter alignWithMargins="0">
    <oddFooter>&amp;CPage &amp;P</oddFooter>
  </headerFooter>
  <rowBreaks count="3" manualBreakCount="3">
    <brk id="81" max="255" man="1"/>
    <brk id="159" max="255" man="1"/>
    <brk id="2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2007-08-21T05:47:55Z</cp:lastPrinted>
  <dcterms:created xsi:type="dcterms:W3CDTF">2002-11-01T06:22:45Z</dcterms:created>
  <dcterms:modified xsi:type="dcterms:W3CDTF">2007-08-21T06:48:56Z</dcterms:modified>
  <cp:category/>
  <cp:version/>
  <cp:contentType/>
  <cp:contentStatus/>
</cp:coreProperties>
</file>